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引才 (2)" sheetId="1" r:id="rId1"/>
  </sheets>
  <definedNames>
    <definedName name="_xlnm._FilterDatabase" localSheetId="0" hidden="1">'引才 (2)'!$A$2:$E$37</definedName>
  </definedNames>
  <calcPr calcId="144525"/>
</workbook>
</file>

<file path=xl/sharedStrings.xml><?xml version="1.0" encoding="utf-8"?>
<sst xmlns="http://schemas.openxmlformats.org/spreadsheetml/2006/main" count="9" uniqueCount="9">
  <si>
    <t>附件1：</t>
  </si>
  <si>
    <t>襄垣县2022年公开引进优秀人才体检名单</t>
  </si>
  <si>
    <t>序  号</t>
  </si>
  <si>
    <t>岗位代码</t>
  </si>
  <si>
    <t>姓  名</t>
  </si>
  <si>
    <t>准考证号</t>
  </si>
  <si>
    <t>备  注</t>
  </si>
  <si>
    <t>Y10</t>
  </si>
  <si>
    <r>
      <rPr>
        <sz val="14"/>
        <color theme="1"/>
        <rFont val="仿宋_GB2312"/>
        <charset val="134"/>
      </rPr>
      <t>晋睿婷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</si>
</sst>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workbookViewId="0">
      <selection activeCell="A2" sqref="A2:E2"/>
    </sheetView>
  </sheetViews>
  <sheetFormatPr defaultColWidth="9" defaultRowHeight="15.6" outlineLevelCol="4"/>
  <cols>
    <col min="1" max="1" width="14.25" style="1" customWidth="1"/>
    <col min="2" max="4" width="19.25" style="1" customWidth="1"/>
    <col min="5" max="5" width="14.25" style="1" customWidth="1"/>
    <col min="6" max="16378" width="9" style="1"/>
  </cols>
  <sheetData>
    <row r="1" ht="22" customHeight="1" spans="1:1">
      <c r="A1" s="3" t="s">
        <v>0</v>
      </c>
    </row>
    <row r="2" s="1" customFormat="1" ht="49" customHeight="1" spans="1:5">
      <c r="A2" s="4" t="s">
        <v>1</v>
      </c>
      <c r="B2" s="4"/>
      <c r="C2" s="4"/>
      <c r="D2" s="4"/>
      <c r="E2" s="4"/>
    </row>
    <row r="3" s="2" customFormat="1" ht="21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19" customHeight="1" spans="1:5">
      <c r="A4" s="6">
        <v>1</v>
      </c>
      <c r="B4" s="7" t="str">
        <f>"Y01"</f>
        <v>Y01</v>
      </c>
      <c r="C4" s="7" t="str">
        <f>"景日爽"</f>
        <v>景日爽</v>
      </c>
      <c r="D4" s="7" t="str">
        <f t="shared" ref="D4:D10" si="0">""</f>
        <v/>
      </c>
      <c r="E4" s="8"/>
    </row>
    <row r="5" s="1" customFormat="1" ht="19" customHeight="1" spans="1:5">
      <c r="A5" s="6">
        <v>2</v>
      </c>
      <c r="B5" s="7" t="str">
        <f>"Y02"</f>
        <v>Y02</v>
      </c>
      <c r="C5" s="7" t="str">
        <f>"吴欣瑶"</f>
        <v>吴欣瑶</v>
      </c>
      <c r="D5" s="7" t="str">
        <f>"42301020101"</f>
        <v>42301020101</v>
      </c>
      <c r="E5" s="8"/>
    </row>
    <row r="6" s="1" customFormat="1" ht="19" customHeight="1" spans="1:5">
      <c r="A6" s="6">
        <v>3</v>
      </c>
      <c r="B6" s="7" t="str">
        <f>"Y03"</f>
        <v>Y03</v>
      </c>
      <c r="C6" s="7" t="str">
        <f>"张茜"</f>
        <v>张茜</v>
      </c>
      <c r="D6" s="7" t="str">
        <f t="shared" si="0"/>
        <v/>
      </c>
      <c r="E6" s="8"/>
    </row>
    <row r="7" s="1" customFormat="1" ht="19" customHeight="1" spans="1:5">
      <c r="A7" s="6">
        <v>4</v>
      </c>
      <c r="B7" s="7" t="str">
        <f>"Y04"</f>
        <v>Y04</v>
      </c>
      <c r="C7" s="7" t="str">
        <f>"武慧栋"</f>
        <v>武慧栋</v>
      </c>
      <c r="D7" s="7" t="str">
        <f>"42301040203"</f>
        <v>42301040203</v>
      </c>
      <c r="E7" s="8"/>
    </row>
    <row r="8" s="1" customFormat="1" ht="19" customHeight="1" spans="1:5">
      <c r="A8" s="6">
        <v>5</v>
      </c>
      <c r="B8" s="7" t="str">
        <f>"Y05"</f>
        <v>Y05</v>
      </c>
      <c r="C8" s="7" t="str">
        <f>"郭荣荣"</f>
        <v>郭荣荣</v>
      </c>
      <c r="D8" s="7" t="str">
        <f>"42301050209"</f>
        <v>42301050209</v>
      </c>
      <c r="E8" s="8"/>
    </row>
    <row r="9" s="1" customFormat="1" ht="19" customHeight="1" spans="1:5">
      <c r="A9" s="6">
        <v>6</v>
      </c>
      <c r="B9" s="7" t="str">
        <f>"Y06"</f>
        <v>Y06</v>
      </c>
      <c r="C9" s="7" t="str">
        <f>"姚金荣"</f>
        <v>姚金荣</v>
      </c>
      <c r="D9" s="7" t="str">
        <f t="shared" si="0"/>
        <v/>
      </c>
      <c r="E9" s="8"/>
    </row>
    <row r="10" s="1" customFormat="1" ht="19" customHeight="1" spans="1:5">
      <c r="A10" s="6">
        <v>7</v>
      </c>
      <c r="B10" s="7" t="str">
        <f>"Y07"</f>
        <v>Y07</v>
      </c>
      <c r="C10" s="7" t="str">
        <f>"范雅钧"</f>
        <v>范雅钧</v>
      </c>
      <c r="D10" s="7" t="str">
        <f t="shared" si="0"/>
        <v/>
      </c>
      <c r="E10" s="8"/>
    </row>
    <row r="11" s="1" customFormat="1" ht="19" customHeight="1" spans="1:5">
      <c r="A11" s="6">
        <v>8</v>
      </c>
      <c r="B11" s="7" t="str">
        <f>"Y08"</f>
        <v>Y08</v>
      </c>
      <c r="C11" s="7" t="str">
        <f>"吴洁"</f>
        <v>吴洁</v>
      </c>
      <c r="D11" s="7" t="str">
        <f>"42301080230"</f>
        <v>42301080230</v>
      </c>
      <c r="E11" s="8"/>
    </row>
    <row r="12" s="1" customFormat="1" ht="19" customHeight="1" spans="1:5">
      <c r="A12" s="6">
        <v>9</v>
      </c>
      <c r="B12" s="7" t="str">
        <f>"Y09"</f>
        <v>Y09</v>
      </c>
      <c r="C12" s="7" t="str">
        <f>"张萌"</f>
        <v>张萌</v>
      </c>
      <c r="D12" s="7" t="str">
        <f>"42301090320"</f>
        <v>42301090320</v>
      </c>
      <c r="E12" s="8"/>
    </row>
    <row r="13" s="1" customFormat="1" ht="19" customHeight="1" spans="1:5">
      <c r="A13" s="6">
        <v>10</v>
      </c>
      <c r="B13" s="7" t="s">
        <v>7</v>
      </c>
      <c r="C13" s="9" t="s">
        <v>8</v>
      </c>
      <c r="D13" s="7"/>
      <c r="E13" s="8"/>
    </row>
    <row r="14" s="1" customFormat="1" ht="19" customHeight="1" spans="1:5">
      <c r="A14" s="6">
        <v>11</v>
      </c>
      <c r="B14" s="7" t="str">
        <f>"Y11"</f>
        <v>Y11</v>
      </c>
      <c r="C14" s="7" t="str">
        <f>"樊垚鑫"</f>
        <v>樊垚鑫</v>
      </c>
      <c r="D14" s="7" t="str">
        <f t="shared" ref="D14:D18" si="1">""</f>
        <v/>
      </c>
      <c r="E14" s="8"/>
    </row>
    <row r="15" s="1" customFormat="1" ht="19" customHeight="1" spans="1:5">
      <c r="A15" s="6">
        <v>12</v>
      </c>
      <c r="B15" s="7" t="str">
        <f>"Y13"</f>
        <v>Y13</v>
      </c>
      <c r="C15" s="7" t="str">
        <f>"王岩松"</f>
        <v>王岩松</v>
      </c>
      <c r="D15" s="7" t="str">
        <f t="shared" si="1"/>
        <v/>
      </c>
      <c r="E15" s="8"/>
    </row>
    <row r="16" s="1" customFormat="1" ht="19" customHeight="1" spans="1:5">
      <c r="A16" s="6">
        <v>13</v>
      </c>
      <c r="B16" s="7" t="str">
        <f>"Y16"</f>
        <v>Y16</v>
      </c>
      <c r="C16" s="7" t="str">
        <f>"赵思思"</f>
        <v>赵思思</v>
      </c>
      <c r="D16" s="7" t="str">
        <f>"42301160427"</f>
        <v>42301160427</v>
      </c>
      <c r="E16" s="8"/>
    </row>
    <row r="17" s="1" customFormat="1" ht="19" customHeight="1" spans="1:5">
      <c r="A17" s="6">
        <v>14</v>
      </c>
      <c r="B17" s="7" t="str">
        <f>"Y17"</f>
        <v>Y17</v>
      </c>
      <c r="C17" s="7" t="str">
        <f>"刘妮"</f>
        <v>刘妮</v>
      </c>
      <c r="D17" s="7" t="str">
        <f t="shared" si="1"/>
        <v/>
      </c>
      <c r="E17" s="8"/>
    </row>
    <row r="18" s="1" customFormat="1" ht="19" customHeight="1" spans="1:5">
      <c r="A18" s="6">
        <v>15</v>
      </c>
      <c r="B18" s="7" t="str">
        <f>"Y20"</f>
        <v>Y20</v>
      </c>
      <c r="C18" s="7" t="str">
        <f>"赵小燕"</f>
        <v>赵小燕</v>
      </c>
      <c r="D18" s="7" t="str">
        <f t="shared" si="1"/>
        <v/>
      </c>
      <c r="E18" s="8"/>
    </row>
    <row r="19" s="1" customFormat="1" ht="19" customHeight="1" spans="1:5">
      <c r="A19" s="6">
        <v>16</v>
      </c>
      <c r="B19" s="7" t="str">
        <f>"Y21"</f>
        <v>Y21</v>
      </c>
      <c r="C19" s="7" t="str">
        <f>"冀妍"</f>
        <v>冀妍</v>
      </c>
      <c r="D19" s="7" t="str">
        <f>"42301210513"</f>
        <v>42301210513</v>
      </c>
      <c r="E19" s="8"/>
    </row>
    <row r="20" s="1" customFormat="1" ht="19" customHeight="1" spans="1:5">
      <c r="A20" s="6">
        <v>17</v>
      </c>
      <c r="B20" s="7" t="str">
        <f>"Y21"</f>
        <v>Y21</v>
      </c>
      <c r="C20" s="7" t="str">
        <f>"路润"</f>
        <v>路润</v>
      </c>
      <c r="D20" s="7" t="str">
        <f>"42301210503"</f>
        <v>42301210503</v>
      </c>
      <c r="E20" s="8"/>
    </row>
    <row r="21" s="1" customFormat="1" ht="19" customHeight="1" spans="1:5">
      <c r="A21" s="6">
        <v>18</v>
      </c>
      <c r="B21" s="7" t="str">
        <f>"Y22"</f>
        <v>Y22</v>
      </c>
      <c r="C21" s="7" t="str">
        <f>"郭姣勇"</f>
        <v>郭姣勇</v>
      </c>
      <c r="D21" s="7" t="str">
        <f t="shared" ref="D21:D27" si="2">""</f>
        <v/>
      </c>
      <c r="E21" s="8"/>
    </row>
    <row r="22" s="1" customFormat="1" ht="19" customHeight="1" spans="1:5">
      <c r="A22" s="6">
        <v>19</v>
      </c>
      <c r="B22" s="7" t="str">
        <f>"Y24"</f>
        <v>Y24</v>
      </c>
      <c r="C22" s="7" t="str">
        <f>"苗婷"</f>
        <v>苗婷</v>
      </c>
      <c r="D22" s="7" t="str">
        <f t="shared" si="2"/>
        <v/>
      </c>
      <c r="E22" s="8"/>
    </row>
    <row r="23" s="1" customFormat="1" ht="19" customHeight="1" spans="1:5">
      <c r="A23" s="6">
        <v>20</v>
      </c>
      <c r="B23" s="7" t="str">
        <f>"Y24"</f>
        <v>Y24</v>
      </c>
      <c r="C23" s="7" t="str">
        <f>"段琦瑞"</f>
        <v>段琦瑞</v>
      </c>
      <c r="D23" s="7" t="str">
        <f t="shared" si="2"/>
        <v/>
      </c>
      <c r="E23" s="8"/>
    </row>
    <row r="24" s="1" customFormat="1" ht="19" customHeight="1" spans="1:5">
      <c r="A24" s="6">
        <v>21</v>
      </c>
      <c r="B24" s="7" t="str">
        <f>"Y25"</f>
        <v>Y25</v>
      </c>
      <c r="C24" s="7" t="str">
        <f>"王路帆"</f>
        <v>王路帆</v>
      </c>
      <c r="D24" s="7" t="str">
        <f t="shared" si="2"/>
        <v/>
      </c>
      <c r="E24" s="10"/>
    </row>
    <row r="25" s="1" customFormat="1" ht="19" customHeight="1" spans="1:5">
      <c r="A25" s="6">
        <v>22</v>
      </c>
      <c r="B25" s="7" t="str">
        <f t="shared" ref="B25:B27" si="3">"Y26"</f>
        <v>Y26</v>
      </c>
      <c r="C25" s="7" t="str">
        <f>"梁娜"</f>
        <v>梁娜</v>
      </c>
      <c r="D25" s="7" t="str">
        <f t="shared" si="2"/>
        <v/>
      </c>
      <c r="E25" s="10"/>
    </row>
    <row r="26" s="1" customFormat="1" ht="19" customHeight="1" spans="1:5">
      <c r="A26" s="6">
        <v>23</v>
      </c>
      <c r="B26" s="7" t="str">
        <f t="shared" si="3"/>
        <v>Y26</v>
      </c>
      <c r="C26" s="7" t="str">
        <f>"王磊"</f>
        <v>王磊</v>
      </c>
      <c r="D26" s="7" t="str">
        <f t="shared" si="2"/>
        <v/>
      </c>
      <c r="E26" s="10"/>
    </row>
    <row r="27" s="1" customFormat="1" ht="19" customHeight="1" spans="1:5">
      <c r="A27" s="6">
        <v>24</v>
      </c>
      <c r="B27" s="7" t="str">
        <f t="shared" si="3"/>
        <v>Y26</v>
      </c>
      <c r="C27" s="7" t="str">
        <f>"彭亚菲"</f>
        <v>彭亚菲</v>
      </c>
      <c r="D27" s="7" t="str">
        <f t="shared" si="2"/>
        <v/>
      </c>
      <c r="E27" s="10"/>
    </row>
    <row r="28" s="1" customFormat="1" ht="19" customHeight="1" spans="1:5">
      <c r="A28" s="6">
        <v>25</v>
      </c>
      <c r="B28" s="7" t="str">
        <f>"Y28"</f>
        <v>Y28</v>
      </c>
      <c r="C28" s="7" t="str">
        <f>"王晶"</f>
        <v>王晶</v>
      </c>
      <c r="D28" s="7" t="str">
        <f>"42301280524"</f>
        <v>42301280524</v>
      </c>
      <c r="E28" s="10"/>
    </row>
    <row r="29" s="1" customFormat="1" ht="19" customHeight="1" spans="1:5">
      <c r="A29" s="6">
        <v>26</v>
      </c>
      <c r="B29" s="7" t="str">
        <f>"Y29"</f>
        <v>Y29</v>
      </c>
      <c r="C29" s="7" t="str">
        <f>"李曌芳"</f>
        <v>李曌芳</v>
      </c>
      <c r="D29" s="7" t="str">
        <f t="shared" ref="D29:D32" si="4">""</f>
        <v/>
      </c>
      <c r="E29" s="10"/>
    </row>
    <row r="30" s="1" customFormat="1" ht="19" customHeight="1" spans="1:5">
      <c r="A30" s="6">
        <v>27</v>
      </c>
      <c r="B30" s="7" t="str">
        <f>"Y30"</f>
        <v>Y30</v>
      </c>
      <c r="C30" s="7" t="str">
        <f>"白雨蓉"</f>
        <v>白雨蓉</v>
      </c>
      <c r="D30" s="7" t="str">
        <f t="shared" si="4"/>
        <v/>
      </c>
      <c r="E30" s="10"/>
    </row>
    <row r="31" s="1" customFormat="1" ht="19" customHeight="1" spans="1:5">
      <c r="A31" s="6">
        <v>28</v>
      </c>
      <c r="B31" s="7" t="str">
        <f>"Y30"</f>
        <v>Y30</v>
      </c>
      <c r="C31" s="7" t="str">
        <f>"杨叶"</f>
        <v>杨叶</v>
      </c>
      <c r="D31" s="7" t="str">
        <f t="shared" si="4"/>
        <v/>
      </c>
      <c r="E31" s="10"/>
    </row>
    <row r="32" s="1" customFormat="1" ht="19" customHeight="1" spans="1:5">
      <c r="A32" s="6">
        <v>29</v>
      </c>
      <c r="B32" s="7" t="str">
        <f>"Y32"</f>
        <v>Y32</v>
      </c>
      <c r="C32" s="7" t="str">
        <f>"王硕凤"</f>
        <v>王硕凤</v>
      </c>
      <c r="D32" s="7" t="str">
        <f t="shared" si="4"/>
        <v/>
      </c>
      <c r="E32" s="10"/>
    </row>
    <row r="33" s="1" customFormat="1" ht="19" customHeight="1" spans="1:5">
      <c r="A33" s="6">
        <v>30</v>
      </c>
      <c r="B33" s="7" t="str">
        <f>"Y33"</f>
        <v>Y33</v>
      </c>
      <c r="C33" s="7" t="str">
        <f>"和静"</f>
        <v>和静</v>
      </c>
      <c r="D33" s="7" t="str">
        <f>"42301330610"</f>
        <v>42301330610</v>
      </c>
      <c r="E33" s="10"/>
    </row>
    <row r="34" s="1" customFormat="1" ht="19" customHeight="1" spans="1:5">
      <c r="A34" s="6">
        <v>31</v>
      </c>
      <c r="B34" s="7" t="str">
        <f>"Y35"</f>
        <v>Y35</v>
      </c>
      <c r="C34" s="7" t="str">
        <f>"崔迎波"</f>
        <v>崔迎波</v>
      </c>
      <c r="D34" s="7" t="str">
        <f>"42301350618"</f>
        <v>42301350618</v>
      </c>
      <c r="E34" s="10"/>
    </row>
    <row r="35" s="1" customFormat="1" ht="19" customHeight="1" spans="1:5">
      <c r="A35" s="6">
        <v>32</v>
      </c>
      <c r="B35" s="7" t="str">
        <f>"Y37"</f>
        <v>Y37</v>
      </c>
      <c r="C35" s="7" t="str">
        <f>"张骏瑶"</f>
        <v>张骏瑶</v>
      </c>
      <c r="D35" s="7" t="str">
        <f t="shared" ref="D35:D37" si="5">""</f>
        <v/>
      </c>
      <c r="E35" s="10"/>
    </row>
    <row r="36" s="1" customFormat="1" ht="19" customHeight="1" spans="1:5">
      <c r="A36" s="6">
        <v>33</v>
      </c>
      <c r="B36" s="7" t="str">
        <f>"Y38"</f>
        <v>Y38</v>
      </c>
      <c r="C36" s="7" t="str">
        <f>"郜露露"</f>
        <v>郜露露</v>
      </c>
      <c r="D36" s="7" t="str">
        <f t="shared" si="5"/>
        <v/>
      </c>
      <c r="E36" s="10"/>
    </row>
    <row r="37" s="1" customFormat="1" ht="19" customHeight="1" spans="1:5">
      <c r="A37" s="6">
        <v>34</v>
      </c>
      <c r="B37" s="7" t="str">
        <f>"Y38"</f>
        <v>Y38</v>
      </c>
      <c r="C37" s="7" t="str">
        <f>"李阳"</f>
        <v>李阳</v>
      </c>
      <c r="D37" s="7" t="str">
        <f t="shared" si="5"/>
        <v/>
      </c>
      <c r="E37" s="10"/>
    </row>
  </sheetData>
  <mergeCells count="1">
    <mergeCell ref="A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引才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火火</cp:lastModifiedBy>
  <dcterms:created xsi:type="dcterms:W3CDTF">2023-04-04T01:38:25Z</dcterms:created>
  <dcterms:modified xsi:type="dcterms:W3CDTF">2023-04-04T01:39:33Z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FABA7174062B4FCF9878ECC97C2573AE_11</vt:lpwstr>
  </property>
  <property fmtid="{D5CDD505-2E9C-101B-9397-08002B2CF9AE}" pid="3" name="KSOProductBuildVer">
    <vt:lpwstr>2052-11.1.0.14036</vt:lpwstr>
  </property>
</Properties>
</file>