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社保基金预算封面" sheetId="1" r:id="rId2"/>
    <sheet name="预算目录" sheetId="2" r:id="rId3"/>
    <sheet name="预算总表" sheetId="3" r:id="rId4"/>
    <sheet name="企业职工基本养老收支预算表" sheetId="4" r:id="rId5"/>
    <sheet name="城乡居民基本养老收支预算表" sheetId="5" r:id="rId6"/>
    <sheet name="机关事业单位基本养老收支预算表" sheetId="6" r:id="rId7"/>
    <sheet name="职工基本医疗收支预算表" sheetId="7" r:id="rId8"/>
    <sheet name="城乡居民基本医疗收支预算表" sheetId="8" r:id="rId9"/>
    <sheet name="工伤保险基金收支预算表" sheetId="9" r:id="rId10"/>
    <sheet name="失业保险基金收支预算表" sheetId="10" r:id="rId11"/>
    <sheet name="财政对社会保险基金补助情况表" sheetId="11" r:id="rId12"/>
    <sheet name="地方财政对企业职工基本养老保险基金补助情况构成表" sheetId="12" r:id="rId13"/>
    <sheet name="基本养老基础资料表" sheetId="13" r:id="rId14"/>
    <sheet name="基本医疗基础资料表" sheetId="14" r:id="rId15"/>
    <sheet name="失业工伤基础资料表" sheetId="15" r:id="rId16"/>
  </sheets>
  <calcPr calcId="125725" iterateDelta="0.001"/>
  <oleSize ref="A1"/>
</workbook>
</file>

<file path=xl/sharedStrings.xml><?xml version="1.0" encoding="utf-8"?>
<sst xmlns="http://schemas.openxmlformats.org/spreadsheetml/2006/main" count="334">
  <si>
    <t>附件1</t>
  </si>
  <si>
    <t xml:space="preserve">    2022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</si>
  <si>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</si>
  <si>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</si>
  <si>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</si>
  <si>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</si>
  <si>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</si>
  <si>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</si>
  <si>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</si>
  <si>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</si>
  <si>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</si>
  <si>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</si>
  <si>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</si>
  <si>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</si>
  <si>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</si>
  <si>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</si>
  <si>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</si>
  <si>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</si>
  <si>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</si>
  <si>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</si>
  <si>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</si>
  <si>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</si>
  <si>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一、2022年社会保险基金收支预算总表...........................................................</t>
  </si>
  <si>
    <t>社预01表</t>
  </si>
  <si>
    <t>二、2022年企业职工基本养老保险基金收支预算表.........................................................</t>
  </si>
  <si>
    <t>社预02表</t>
  </si>
  <si>
    <t>三、2022年城乡居民基本养老保险基金收支预算表.........................................................</t>
  </si>
  <si>
    <t>社预03表</t>
  </si>
  <si>
    <t>四、2022年机关事业单位基本养老保险基金收支预算表...................................................</t>
  </si>
  <si>
    <t>社预04表</t>
  </si>
  <si>
    <t>五、2022年职工基本医疗保险(含生育保险)基金收支预算表.........................................................</t>
  </si>
  <si>
    <t>社预05表</t>
  </si>
  <si>
    <t>六、2022年城乡居民基本医疗保险基金收支预算表...................................................</t>
  </si>
  <si>
    <t>社预06表</t>
  </si>
  <si>
    <t>七、2022年工伤保险基金收支预算表...............................................</t>
  </si>
  <si>
    <t>社预07表</t>
  </si>
  <si>
    <t>八、2022年失业保险基金收支预算表.......................................................</t>
  </si>
  <si>
    <t>社预08表</t>
  </si>
  <si>
    <t>九、2022年财政对社会保险基金补助情况表.....................................................</t>
  </si>
  <si>
    <t>社预附01表</t>
  </si>
  <si>
    <t>十、2022年地方财政对企业职工基本养老保险基金补助情况构成表.........社决附02表</t>
  </si>
  <si>
    <t>社预附02表</t>
  </si>
  <si>
    <t>十一、2022年基本养老保险基础资料表.....................................................</t>
  </si>
  <si>
    <t>社预附03表</t>
  </si>
  <si>
    <t>十二、2022年基本医疗保险基础资料表.....................................................</t>
  </si>
  <si>
    <t>社预附04表</t>
  </si>
  <si>
    <t>十三、2022年失业保险、工伤保险基础资料表.....................................................</t>
  </si>
  <si>
    <t>社预附05表</t>
  </si>
  <si>
    <t>2022年社会保险基金收支预算总表</t>
  </si>
  <si>
    <t>社预01表	</t>
  </si>
  <si>
    <t>长治市襄垣县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</si>
  <si>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</si>
  <si>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</si>
  <si>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</si>
  <si>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</si>
  <si>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</si>
  <si>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</si>
  <si>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</si>
  <si>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</si>
  <si>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</si>
  <si>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</si>
  <si>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</si>
  <si>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</si>
  <si>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</si>
  <si>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</si>
  <si>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</si>
  <si>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</si>
  <si>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</si>
  <si>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</si>
  <si>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</si>
  <si>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</si>
  <si>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</si>
  <si>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</si>
  <si>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</si>
  <si>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</si>
  <si>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</si>
  <si>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</si>
  <si>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</si>
  <si>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</si>
  <si>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2022年企业职工基本养老保险基金收支预算表</t>
  </si>
  <si>
    <t>2021年执行数</t>
  </si>
  <si>
    <t>2022年预算数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</si>
  <si>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</si>
  <si>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</si>
  <si>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</si>
  <si>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</si>
  <si>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</si>
  <si>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</si>
  <si>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</si>
  <si>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</si>
  <si>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</si>
  <si>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</si>
  <si>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</si>
  <si>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</si>
  <si>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</si>
  <si>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</si>
  <si>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</si>
  <si>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</si>
  <si>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</si>
  <si>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</si>
  <si>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</si>
  <si>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</si>
  <si>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</si>
  <si>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</si>
  <si>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</si>
  <si>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</si>
  <si>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</si>
  <si>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</si>
  <si>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</si>
  <si>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</si>
  <si>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</si>
  <si>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</si>
  <si>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</si>
  <si>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</si>
  <si>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2022年城乡居民基本养老保险基金收支预算表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</si>
  <si>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</si>
  <si>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</si>
  <si>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</si>
  <si>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</si>
  <si>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</si>
  <si>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</si>
  <si>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</si>
  <si>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</si>
  <si>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</si>
  <si>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</si>
  <si>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</si>
  <si>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</si>
  <si>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</si>
  <si>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</si>
  <si>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</si>
  <si>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</si>
  <si>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</si>
  <si>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</si>
  <si>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2022年机关事业单位基本养老保险基金收支预算表</t>
  </si>
  <si>
    <t xml:space="preserve">    其中：当期征缴收入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</si>
  <si>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</si>
  <si>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</si>
  <si>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</si>
  <si>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</si>
  <si>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</si>
  <si>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</si>
  <si>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</si>
  <si>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</si>
  <si>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</si>
  <si>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</si>
  <si>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</si>
  <si>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</si>
  <si>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</si>
  <si>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</si>
  <si>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</si>
  <si>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</si>
  <si>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2022年职工基本医疗保险(含生育保险)基金收支预算表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</si>
  <si>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</si>
  <si>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</si>
  <si>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</si>
  <si>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</si>
  <si>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</si>
  <si>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</si>
  <si>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</si>
  <si>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</si>
  <si>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</si>
  <si>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</si>
  <si>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</si>
  <si>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</si>
  <si>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2022年城乡居民基本医疗保险基金收支预算表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</si>
  <si>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</si>
  <si>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</si>
  <si>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</si>
  <si>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</si>
  <si>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</si>
  <si>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</si>
  <si>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</si>
  <si>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</si>
  <si>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</si>
  <si>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</si>
  <si>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</si>
  <si>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</si>
  <si>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</si>
  <si>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</si>
  <si>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2022年工伤保险基金收支预算表</t>
  </si>
  <si>
    <t>一、工伤保险费收入</t>
  </si>
  <si>
    <t>一、工伤保险待遇支出</t>
  </si>
  <si>
    <t xml:space="preserve">    其中：职业伤害保障费收入（试点）</t>
  </si>
  <si>
    <t xml:space="preserve">    其中：职业伤害保障待遇支出（试点）</t>
  </si>
  <si>
    <t xml:space="preserve">          工伤保险费-公务员工伤保险费收入</t>
  </si>
  <si>
    <t>二、劳动能力鉴定支出</t>
  </si>
  <si>
    <t>　　其中：职业伤害保障劳动能力鉴定支出（试点）</t>
  </si>
  <si>
    <t>三、工伤保险预防费用支出</t>
  </si>
  <si>
    <t>四、其他支出（含职业伤害保障委托承办服务费）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</si>
  <si>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</si>
  <si>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</si>
  <si>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</si>
  <si>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</si>
  <si>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</si>
  <si>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</si>
  <si>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</si>
  <si>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2022年失业保险基金收支预算表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</si>
  <si>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</si>
  <si>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</si>
  <si>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</si>
  <si>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</si>
  <si>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</si>
  <si>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六、稳岗返还支出</t>
  </si>
  <si>
    <t>七、技能提升补贴支出</t>
  </si>
  <si>
    <t>八、转移支出</t>
  </si>
  <si>
    <t>九、其他支出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</si>
  <si>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</si>
  <si>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</si>
  <si>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</si>
  <si>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</si>
  <si>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</si>
  <si>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</si>
  <si>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</si>
  <si>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2022年财政对社会保险基金补助情况表</t>
  </si>
  <si>
    <t xml:space="preserve">项      目  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</si>
  <si>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</si>
  <si>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</si>
  <si>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</si>
  <si>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</si>
  <si>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</si>
  <si>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</si>
  <si>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</si>
  <si>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</si>
  <si>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</si>
  <si>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</si>
  <si>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</si>
  <si>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</si>
  <si>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</si>
  <si>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</si>
  <si>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</si>
  <si>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</si>
  <si>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</si>
  <si>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</si>
  <si>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一般公共预算列支金额</t>
  </si>
  <si>
    <t xml:space="preserve">   （一）中央级</t>
  </si>
  <si>
    <t>　 （二）省级</t>
  </si>
  <si>
    <t>　 （三）地级</t>
  </si>
  <si>
    <t>　 （四）县级</t>
  </si>
  <si>
    <t>第 9 页</t>
  </si>
  <si>
    <t>2022年地方财政对企业职工基本养老保险基金补助情况构成表</t>
  </si>
  <si>
    <t>金额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</si>
  <si>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</si>
  <si>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</si>
  <si>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</si>
  <si>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</si>
  <si>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</si>
  <si>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</si>
  <si>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</si>
  <si>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</si>
  <si>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10 页</t>
  </si>
  <si>
    <t>2022年基本养老保险基础资料表</t>
  </si>
  <si>
    <t>编制单位：</t>
  </si>
  <si>
    <t>单位</t>
  </si>
  <si>
    <t>一、企业职工基本养老保险</t>
  </si>
  <si>
    <t xml:space="preserve">       (2)本年补缴以前年度欠费</t>
  </si>
  <si>
    <t>元</t>
  </si>
  <si>
    <t xml:space="preserve">   (一)参保人数</t>
  </si>
  <si>
    <t>人</t>
  </si>
  <si>
    <t xml:space="preserve">       (3)本年新增欠费</t>
  </si>
  <si>
    <t>　     1.在职职工</t>
  </si>
  <si>
    <t xml:space="preserve">       (4)年末累计欠费</t>
  </si>
  <si>
    <t xml:space="preserve">         其中：个人身份参保</t>
  </si>
  <si>
    <t xml:space="preserve">     3.本年预缴以后年度基本养老保险费</t>
  </si>
  <si>
    <t>　　   2.离休人员</t>
  </si>
  <si>
    <t xml:space="preserve">     4.一次性补缴以前年度基本养老保险费</t>
  </si>
  <si>
    <t xml:space="preserve">       3.退休、退职人员</t>
  </si>
  <si>
    <t>二、城乡居民基本养老保险</t>
  </si>
  <si>
    <t xml:space="preserve">        (1)当年新增退休退职人员</t>
  </si>
  <si>
    <t xml:space="preserve">   (一)16－59周岁参保缴费人数</t>
  </si>
  <si>
    <t xml:space="preserve"> 　     (2)当年死亡退休退职人员</t>
  </si>
  <si>
    <t xml:space="preserve">   (二)实际领取待遇人员</t>
  </si>
  <si>
    <t xml:space="preserve">   (二)缴费人数</t>
  </si>
  <si>
    <t xml:space="preserve">   (三)人均缴费水平 </t>
  </si>
  <si>
    <t>元/年</t>
  </si>
  <si>
    <t xml:space="preserve">       其中：个人身份缴费</t>
  </si>
  <si>
    <t xml:space="preserve">   (四)人均财政对缴费补贴水平</t>
  </si>
  <si>
    <t xml:space="preserve">   (三)缴费基数总额</t>
  </si>
  <si>
    <t>三、机关事业单位基本养老保险</t>
  </si>
  <si>
    <t xml:space="preserve">         其中：个人身份缴费基数总额</t>
  </si>
  <si>
    <t xml:space="preserve">   (四)缴费费率</t>
  </si>
  <si>
    <t>%</t>
  </si>
  <si>
    <t xml:space="preserve">   　  1.在职职工</t>
  </si>
  <si>
    <t xml:space="preserve">       1.单位缴费费率</t>
  </si>
  <si>
    <t>　   　2.退休、退职人员</t>
  </si>
  <si>
    <t xml:space="preserve">       2.职工个人缴费费率</t>
  </si>
  <si>
    <t xml:space="preserve">       3.以个人身份参保缴费费率</t>
  </si>
  <si>
    <t xml:space="preserve">   (五)人均缴费工资基数</t>
  </si>
  <si>
    <t>　　   1.单位</t>
  </si>
  <si>
    <t xml:space="preserve">   (六)保险费缴纳情况</t>
  </si>
  <si>
    <t>　　   2.个人</t>
  </si>
  <si>
    <t xml:space="preserve">       1.缴纳当年基本养老保险费</t>
  </si>
  <si>
    <t xml:space="preserve">       2.欠费情况</t>
  </si>
  <si>
    <t xml:space="preserve">       (1)上年末累计欠费</t>
  </si>
  <si>
    <t>四、统筹地区职工平均工资</t>
  </si>
  <si>
    <t>第 11 页</t>
  </si>
  <si>
    <t>2022年基本医疗保险基础资料表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</si>
  <si>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</si>
  <si>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</si>
  <si>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</si>
  <si>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</si>
  <si>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</si>
  <si>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</si>
  <si>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</si>
  <si>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</si>
  <si>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</si>
  <si>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</si>
  <si>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</si>
  <si>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</si>
  <si>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</si>
  <si>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</si>
  <si>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</si>
  <si>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</si>
  <si>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</si>
  <si>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</si>
  <si>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</si>
  <si>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</si>
  <si>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</si>
  <si>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</si>
  <si>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第 12 页</t>
  </si>
  <si>
    <t>2022年失业保险、工伤保险基础资料表</t>
  </si>
  <si>
    <t>一、失业保险</t>
  </si>
  <si>
    <t xml:space="preserve">   (八)享受稳岗返还企业参加失业保险人数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</si>
  <si>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</si>
  <si>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</si>
  <si>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</si>
  <si>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</si>
  <si>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 其中：职业伤害保障参保人数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</si>
  <si>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</si>
  <si>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</si>
  <si>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</si>
  <si>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</si>
  <si>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</si>
  <si>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</si>
  <si>
    <t>第 13 页</t>
  </si>
</sst>
</file>

<file path=xl/styles.xml><?xml version="1.0" encoding="utf-8"?>
<styleSheet xmlns="http://schemas.openxmlformats.org/spreadsheetml/2006/main">
  <numFmts count="17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-0;;"/>
    <numFmt numFmtId="177" formatCode="#,##0_ ;-#,##0;;"/>
    <numFmt numFmtId="178" formatCode="#,##0_ ;-#,##0"/>
    <numFmt numFmtId="179" formatCode="#,##0.00_ ;-#,##0.00;;"/>
    <numFmt numFmtId="180" formatCode="#,##0.00_ ;-#,##0.00"/>
  </numFmts>
  <fonts count="27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12"/>
    </font>
    <font>
      <name val="宋体"/>
      <charset val="1"/>
      <b/>
      <color indexed="8"/>
      <sz val="32"/>
    </font>
    <font>
      <name val="宋体"/>
      <charset val="1"/>
      <color indexed="8"/>
      <sz val="10"/>
    </font>
    <font>
      <name val="宋体"/>
      <charset val="1"/>
      <color indexed="8"/>
      <sz val="29"/>
    </font>
    <font>
      <name val="黑体"/>
      <charset val="1"/>
      <color indexed="8"/>
      <sz val="43"/>
    </font>
    <font>
      <name val="宋体"/>
      <charset val="1"/>
      <b/>
      <color indexed="8"/>
      <sz val="27"/>
    </font>
    <font>
      <name val="宋体"/>
      <charset val="1"/>
      <color/>
      <sz val="10"/>
    </font>
    <font>
      <name val="宋体"/>
      <charset val="1"/>
      <color indexed="12"/>
      <sz val="10"/>
    </font>
    <font>
      <name val="宋体"/>
      <charset val="1"/>
      <b/>
      <color indexed="8"/>
      <sz val="43"/>
    </font>
    <font>
      <name val="宋体"/>
      <charset val="1"/>
      <color indexed="8"/>
      <sz val="19"/>
    </font>
    <font>
      <name val="宋体"/>
      <charset val="1"/>
      <color indexed="8"/>
      <sz val="23"/>
    </font>
    <font>
      <name val="华文中宋"/>
      <charset val="1"/>
      <color indexed="8"/>
      <sz val="18"/>
    </font>
    <font>
      <name val="宋体"/>
      <charset val="1"/>
      <color indexed="8"/>
      <sz val="11"/>
    </font>
    <font>
      <name val="宋体"/>
      <charset val="1"/>
      <b/>
      <color indexed="8"/>
      <sz val="29"/>
    </font>
    <font>
      <name val="宋体"/>
      <charset val="1"/>
      <b/>
      <color/>
      <sz val="10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华文中宋"/>
      <charset val="1"/>
      <b/>
      <color indexed="8"/>
      <sz val="17"/>
    </font>
    <font>
      <name val="宋体"/>
      <charset val="1"/>
      <b/>
      <color indexed="8"/>
      <sz val="26"/>
    </font>
    <font>
      <name val="宋体"/>
      <charset val="1"/>
      <b/>
      <color indexed="8"/>
      <sz val="11"/>
    </font>
    <font>
      <name val="Arial"/>
      <charset val="1"/>
      <color indexed="8"/>
      <sz val="9"/>
    </font>
    <font>
      <name val="@宋体"/>
      <charset val="1"/>
      <color indexed="8"/>
      <sz val="12"/>
    </font>
  </fonts>
  <fills count="238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80"/>
        <bgColor indexed="64"/>
      </patternFill>
    </fill>
    <fill>
      <patternFill patternType="solid">
        <fgColor rgb="FFFF99"/>
        <bgColor indexed="64"/>
      </patternFill>
    </fill>
    <fill>
      <patternFill patternType="solid">
        <fgColor rgb="FFFF00"/>
        <bgColor indexed="64"/>
      </patternFill>
    </fill>
  </fills>
  <borders count="234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dashed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dashed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096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9" fillId="27" borderId="26" xfId="0">
      <alignment horizontal="center"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177" fontId="5" fillId="32" borderId="31" xfId="0">
      <alignment horizontal="center" vertical="center"/>
    </xf>
    <xf numFmtId="0" fontId="11" fillId="33" borderId="32" xfId="0"/>
    <xf numFmtId="0" fontId="10" fillId="34" borderId="33" xfId="0">
      <alignment horizontal="left"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13" fillId="42" borderId="41" xfId="0">
      <alignment horizontal="left" vertical="center"/>
    </xf>
    <xf numFmtId="0" fontId="5" fillId="43" borderId="42" xfId="0">
      <alignment vertical="center"/>
    </xf>
    <xf numFmtId="0" fontId="14" fillId="44" borderId="43" xfId="0">
      <alignment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7" borderId="46" xfId="0">
      <alignment vertical="center" wrapText="1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7" fillId="51" borderId="50" xfId="0"/>
    <xf numFmtId="0" fontId="15" fillId="52" borderId="51" xfId="0"/>
    <xf numFmtId="0" fontId="15" fillId="53" borderId="52" xfId="0"/>
    <xf numFmtId="0" fontId="7" fillId="54" borderId="53" xfId="0"/>
    <xf numFmtId="0" fontId="8" fillId="55" borderId="54" xfId="0">
      <alignment horizontal="center" vertical="center"/>
    </xf>
    <xf numFmtId="0" fontId="16" fillId="56" borderId="55" xfId="0">
      <alignment horizontal="center" vertical="center"/>
    </xf>
    <xf numFmtId="0" fontId="17" fillId="57" borderId="56" xfId="0"/>
    <xf numFmtId="0" fontId="5" fillId="58" borderId="57" xfId="0">
      <alignment vertical="center"/>
    </xf>
    <xf numFmtId="0" fontId="5" fillId="59" borderId="58" xfId="0">
      <alignment horizontal="right" vertical="center"/>
    </xf>
    <xf numFmtId="0" fontId="5" fillId="60" borderId="59" xfId="0">
      <alignment horizontal="right"/>
    </xf>
    <xf numFmtId="0" fontId="11" fillId="61" borderId="60" xfId="0"/>
    <xf numFmtId="0" fontId="7" fillId="62" borderId="61" xfId="0">
      <alignment horizontal="left" vertical="center"/>
    </xf>
    <xf numFmtId="0" fontId="7" fillId="63" borderId="62" xfId="0">
      <alignment horizontal="right" vertical="center"/>
    </xf>
    <xf numFmtId="0" fontId="11" fillId="64" borderId="63" xfId="0">
      <alignment horizontal="lef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9" fillId="67" borderId="66" xfId="0"/>
    <xf numFmtId="49" fontId="5" fillId="68" borderId="67" xfId="0">
      <alignment vertical="center"/>
    </xf>
    <xf numFmtId="49" fontId="11" fillId="69" borderId="68" xfId="0"/>
    <xf numFmtId="49" fontId="7" fillId="70" borderId="69" xfId="0">
      <alignment horizontal="right"/>
    </xf>
    <xf numFmtId="49" fontId="5" fillId="71" borderId="70" xfId="0">
      <alignment vertical="center"/>
    </xf>
    <xf numFmtId="49" fontId="5" fillId="72" borderId="71" xfId="0">
      <alignment vertical="center"/>
    </xf>
    <xf numFmtId="49" fontId="11" fillId="73" borderId="72" xfId="0"/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8" borderId="77" xfId="0">
      <alignment horizontal="center" vertical="center" wrapText="1"/>
    </xf>
    <xf numFmtId="49" fontId="20" fillId="79" borderId="78" xfId="0">
      <alignment horizontal="center" vertical="center" wrapText="1"/>
    </xf>
    <xf numFmtId="49" fontId="5" fillId="80" borderId="79" xfId="0">
      <alignment horizontal="left" vertical="center"/>
    </xf>
    <xf numFmtId="179" fontId="5" fillId="81" borderId="80" xfId="0">
      <alignment horizontal="right" vertical="center"/>
    </xf>
    <xf numFmtId="179" fontId="5" fillId="82" borderId="81" xfId="0">
      <alignment horizontal="right" vertical="center"/>
    </xf>
    <xf numFmtId="179" fontId="5" fillId="83" borderId="82" xfId="0">
      <alignment horizontal="right" vertical="center"/>
    </xf>
    <xf numFmtId="49" fontId="5" fillId="84" borderId="83" xfId="0">
      <alignment horizontal="left" vertical="center"/>
    </xf>
    <xf numFmtId="49" fontId="5" fillId="85" borderId="84" xfId="0">
      <alignment vertical="center"/>
    </xf>
    <xf numFmtId="49" fontId="5" fillId="86" borderId="85" xfId="0">
      <alignment horizontal="center" vertical="center"/>
    </xf>
    <xf numFmtId="0" fontId="7" fillId="87" borderId="86" xfId="0">
      <alignment horizontal="right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49" fontId="5" fillId="90" borderId="89" xfId="0">
      <alignment horizontal="right" vertical="center"/>
    </xf>
    <xf numFmtId="49" fontId="20" fillId="91" borderId="90" xfId="0">
      <alignment horizontal="center" vertical="center"/>
    </xf>
    <xf numFmtId="49" fontId="20" fillId="92" borderId="91" xfId="0">
      <alignment horizontal="center" vertical="center"/>
    </xf>
    <xf numFmtId="179" fontId="5" fillId="93" borderId="92" xfId="0">
      <alignment horizontal="right"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180" fontId="5" fillId="96" borderId="95" xfId="0">
      <alignment horizontal="right" vertical="center"/>
    </xf>
    <xf numFmtId="180" fontId="5" fillId="97" borderId="96" xfId="0">
      <alignment horizontal="right" vertical="center"/>
    </xf>
    <xf numFmtId="179" fontId="5" fillId="98" borderId="97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80" fontId="5" fillId="101" borderId="100" xfId="0">
      <alignment horizontal="right" vertical="center"/>
    </xf>
    <xf numFmtId="49" fontId="5" fillId="102" borderId="101" xfId="0">
      <alignment vertical="center"/>
    </xf>
    <xf numFmtId="49" fontId="5" fillId="103" borderId="102" xfId="0">
      <alignment vertical="center"/>
    </xf>
    <xf numFmtId="49" fontId="5" fillId="104" borderId="103" xfId="0">
      <alignment vertical="center"/>
    </xf>
    <xf numFmtId="179" fontId="5" fillId="105" borderId="104" xfId="0">
      <alignment horizontal="right" vertical="center"/>
    </xf>
    <xf numFmtId="49" fontId="5" fillId="106" borderId="105" xfId="0">
      <alignment horizontal="center" vertical="center"/>
    </xf>
    <xf numFmtId="49" fontId="5" fillId="107" borderId="106" xfId="0">
      <alignment horizontal="center" vertical="center"/>
    </xf>
    <xf numFmtId="49" fontId="5" fillId="108" borderId="107" xfId="0">
      <alignment horizontal="center" vertical="center"/>
    </xf>
    <xf numFmtId="49" fontId="5" fillId="109" borderId="108" xfId="0">
      <alignment vertical="center"/>
    </xf>
    <xf numFmtId="179" fontId="5" fillId="110" borderId="109" xfId="0">
      <alignment horizontal="right" vertical="center"/>
    </xf>
    <xf numFmtId="49" fontId="5" fillId="111" borderId="110" xfId="0">
      <alignment horizontal="center" vertical="center"/>
    </xf>
    <xf numFmtId="49" fontId="5" fillId="112" borderId="111" xfId="0">
      <alignment horizontal="center" vertical="center"/>
    </xf>
    <xf numFmtId="179" fontId="5" fillId="113" borderId="112" xfId="0">
      <alignment horizontal="right" vertical="center"/>
    </xf>
    <xf numFmtId="179" fontId="5" fillId="114" borderId="113" xfId="0">
      <alignment horizontal="right" vertical="center"/>
    </xf>
    <xf numFmtId="179" fontId="5" fillId="115" borderId="114" xfId="0">
      <alignment horizontal="right" vertical="center"/>
    </xf>
    <xf numFmtId="49" fontId="5" fillId="116" borderId="115" xfId="0">
      <alignment vertical="center" wrapText="1"/>
    </xf>
    <xf numFmtId="49" fontId="5" fillId="117" borderId="116" xfId="0">
      <alignment vertical="center" wrapText="1"/>
    </xf>
    <xf numFmtId="179" fontId="5" fillId="118" borderId="117" xfId="0">
      <alignment horizontal="right" vertical="center"/>
    </xf>
    <xf numFmtId="179" fontId="5" fillId="119" borderId="118" xfId="0">
      <alignment horizontal="right" vertical="center"/>
    </xf>
    <xf numFmtId="179" fontId="5" fillId="120" borderId="119" xfId="0">
      <alignment horizontal="right" vertical="center"/>
    </xf>
    <xf numFmtId="49" fontId="5" fillId="121" borderId="120" xfId="0">
      <alignment horizontal="center" vertical="center"/>
    </xf>
    <xf numFmtId="179" fontId="5" fillId="122" borderId="121" xfId="0">
      <alignment horizontal="center" vertical="center"/>
    </xf>
    <xf numFmtId="179" fontId="5" fillId="123" borderId="122" xfId="0">
      <alignment horizontal="center" vertical="center"/>
    </xf>
    <xf numFmtId="49" fontId="5" fillId="124" borderId="123" xfId="0">
      <alignment vertical="center"/>
    </xf>
    <xf numFmtId="49" fontId="5" fillId="125" borderId="124" xfId="0">
      <alignment vertical="center"/>
    </xf>
    <xf numFmtId="179" fontId="5" fillId="126" borderId="125" xfId="0">
      <alignment horizontal="right" vertical="center"/>
    </xf>
    <xf numFmtId="49" fontId="5" fillId="127" borderId="126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49" fontId="5" fillId="130" borderId="129" xfId="0">
      <alignment vertical="center"/>
    </xf>
    <xf numFmtId="179" fontId="5" fillId="131" borderId="130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5" fillId="134" borderId="133" xfId="0">
      <alignment vertical="center"/>
    </xf>
    <xf numFmtId="179" fontId="5" fillId="135" borderId="134" xfId="0">
      <alignment horizontal="right" vertical="center"/>
    </xf>
    <xf numFmtId="49" fontId="7" fillId="136" borderId="135" xfId="0">
      <alignment horizontal="center" vertical="center"/>
    </xf>
    <xf numFmtId="179" fontId="5" fillId="137" borderId="136" xfId="0">
      <alignment horizontal="right" vertical="center"/>
    </xf>
    <xf numFmtId="49" fontId="21" fillId="138" borderId="137" xfId="0"/>
    <xf numFmtId="0" fontId="5" fillId="139" borderId="138" xfId="0">
      <alignment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142" borderId="141" xfId="0">
      <alignment vertical="center"/>
    </xf>
    <xf numFmtId="179" fontId="5" fillId="143" borderId="142" xfId="0">
      <alignment horizontal="right" vertical="center"/>
    </xf>
    <xf numFmtId="0" fontId="7" fillId="144" borderId="143" xfId="0">
      <alignment vertical="center"/>
    </xf>
    <xf numFmtId="49" fontId="5" fillId="145" borderId="144" xfId="0">
      <alignment vertical="center"/>
    </xf>
    <xf numFmtId="180" fontId="5" fillId="146" borderId="145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49" borderId="148" xfId="0">
      <alignment horizontal="left" vertical="center"/>
    </xf>
    <xf numFmtId="179" fontId="5" fillId="150" borderId="149" xfId="0">
      <alignment horizontal="right"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5" fillId="153" borderId="152" xfId="0">
      <alignment horizontal="center" vertical="center"/>
    </xf>
    <xf numFmtId="0" fontId="5" fillId="154" borderId="153" xfId="0">
      <alignment horizontal="right" vertical="center"/>
    </xf>
    <xf numFmtId="49" fontId="20" fillId="155" borderId="154" xfId="0">
      <alignment horizontal="center" vertical="center"/>
    </xf>
    <xf numFmtId="49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0" fontId="20" fillId="159" borderId="158" xfId="0">
      <alignment horizontal="center" vertical="center"/>
    </xf>
    <xf numFmtId="0" fontId="20" fillId="160" borderId="159" xfId="0">
      <alignment horizontal="center" vertical="center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7" fillId="163" borderId="162" xfId="0">
      <alignment vertical="center"/>
    </xf>
    <xf numFmtId="0" fontId="7" fillId="164" borderId="163" xfId="0">
      <alignment horizontal="left" vertical="center"/>
    </xf>
    <xf numFmtId="0" fontId="20" fillId="165" borderId="164" xfId="0">
      <alignment horizontal="center" vertical="center"/>
    </xf>
    <xf numFmtId="49" fontId="7" fillId="166" borderId="165" xfId="0">
      <alignment horizontal="left" vertical="center"/>
    </xf>
    <xf numFmtId="49" fontId="5" fillId="167" borderId="166" xfId="0">
      <alignment horizontal="center" vertical="center"/>
    </xf>
    <xf numFmtId="0" fontId="5" fillId="168" borderId="167" xfId="0"/>
    <xf numFmtId="0" fontId="18" fillId="169" borderId="168" xfId="0">
      <alignment horizontal="left" vertical="center"/>
    </xf>
    <xf numFmtId="49" fontId="5" fillId="170" borderId="169" xfId="0"/>
    <xf numFmtId="49" fontId="20" fillId="171" borderId="170" xfId="0">
      <alignment horizontal="left" vertical="center"/>
    </xf>
    <xf numFmtId="49" fontId="5" fillId="172" borderId="171" xfId="0">
      <alignment horizontal="left" vertical="center"/>
    </xf>
    <xf numFmtId="49" fontId="5" fillId="173" borderId="172" xfId="0">
      <alignment vertical="center" shrinkToFit="1"/>
    </xf>
    <xf numFmtId="49" fontId="5" fillId="174" borderId="173" xfId="0">
      <alignment vertical="center" shrinkToFit="1"/>
    </xf>
    <xf numFmtId="49" fontId="5" fillId="175" borderId="174" xfId="0">
      <alignment vertical="center" shrinkToFit="1"/>
    </xf>
    <xf numFmtId="49" fontId="5" fillId="176" borderId="175" xfId="0">
      <alignment vertical="center" shrinkToFit="1"/>
    </xf>
    <xf numFmtId="49" fontId="5" fillId="177" borderId="176" xfId="0">
      <alignment horizontal="center" vertical="center" shrinkToFit="1"/>
    </xf>
    <xf numFmtId="49" fontId="5" fillId="178" borderId="177" xfId="0">
      <alignment horizontal="center" vertical="center"/>
    </xf>
    <xf numFmtId="0" fontId="5" fillId="179" borderId="178" xfId="0"/>
    <xf numFmtId="0" fontId="5" fillId="180" borderId="179" xfId="0">
      <alignment horizontal="left"/>
    </xf>
    <xf numFmtId="49" fontId="5" fillId="181" borderId="180" xfId="0">
      <alignment vertical="center"/>
    </xf>
    <xf numFmtId="0" fontId="7" fillId="182" borderId="181" xfId="0">
      <alignment vertical="center" wrapText="1"/>
    </xf>
    <xf numFmtId="0" fontId="7" fillId="183" borderId="182" xfId="0">
      <alignment vertical="center"/>
    </xf>
    <xf numFmtId="49" fontId="5" fillId="184" borderId="183" xfId="0">
      <alignment vertical="center" wrapText="1"/>
    </xf>
    <xf numFmtId="49" fontId="5" fillId="185" borderId="184" xfId="0">
      <alignment vertical="center"/>
    </xf>
    <xf numFmtId="49" fontId="5" fillId="186" borderId="185" xfId="0">
      <alignment vertical="center" wrapText="1"/>
    </xf>
    <xf numFmtId="49" fontId="5" fillId="187" borderId="186" xfId="0">
      <alignment horizontal="center" vertical="center"/>
    </xf>
    <xf numFmtId="49" fontId="5" fillId="188" borderId="187" xfId="0">
      <alignment vertical="center"/>
    </xf>
    <xf numFmtId="49" fontId="5" fillId="189" borderId="188" xfId="0">
      <alignment horizontal="center" vertical="center"/>
    </xf>
    <xf numFmtId="49" fontId="5" fillId="190" borderId="189" xfId="0">
      <alignment vertical="center" wrapText="1"/>
    </xf>
    <xf numFmtId="49" fontId="5" fillId="191" borderId="190" xfId="0">
      <alignment vertical="center"/>
    </xf>
    <xf numFmtId="49" fontId="5" fillId="192" borderId="191" xfId="0">
      <alignment horizontal="left" vertical="center"/>
    </xf>
    <xf numFmtId="0" fontId="23" fillId="193" borderId="192" xfId="0">
      <alignment horizontal="center"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49" fontId="17" fillId="196" borderId="195" xfId="0">
      <alignment horizontal="left" vertical="center" wrapText="1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4" fillId="199" borderId="198" xfId="0">
      <alignment horizontal="center" vertical="center"/>
    </xf>
    <xf numFmtId="0" fontId="24" fillId="200" borderId="199" xfId="0">
      <alignment horizontal="center" vertical="center" wrapText="1"/>
    </xf>
    <xf numFmtId="0" fontId="17" fillId="201" borderId="200" xfId="0">
      <alignment horizontal="left" vertical="center"/>
    </xf>
    <xf numFmtId="179" fontId="17" fillId="202" borderId="201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24" fillId="205" borderId="204" xfId="0">
      <alignment vertical="center"/>
    </xf>
    <xf numFmtId="179" fontId="17" fillId="206" borderId="205" xfId="0">
      <alignment horizontal="center" vertical="center"/>
    </xf>
    <xf numFmtId="179" fontId="17" fillId="207" borderId="206" xfId="0">
      <alignment horizontal="right" vertical="center" wrapText="1"/>
    </xf>
    <xf numFmtId="0" fontId="25" fillId="208" borderId="207" xfId="0"/>
    <xf numFmtId="0" fontId="23" fillId="209" borderId="208" xfId="0">
      <alignment horizontal="center" vertical="center" wrapText="1"/>
    </xf>
    <xf numFmtId="0" fontId="17" fillId="210" borderId="209" xfId="0">
      <alignment horizontal="center" vertical="center" wrapText="1"/>
    </xf>
    <xf numFmtId="0" fontId="17" fillId="211" borderId="210" xfId="0">
      <alignment vertical="center" wrapText="1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4" borderId="213" xfId="0">
      <alignment horizontal="right" vertical="center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0" fontId="17" fillId="217" borderId="216" xfId="0">
      <alignment horizontal="right" vertical="center"/>
    </xf>
    <xf numFmtId="177" fontId="5" fillId="218" borderId="217" xfId="0">
      <alignment horizontal="right" vertical="center"/>
    </xf>
    <xf numFmtId="177" fontId="5" fillId="219" borderId="218" xfId="0">
      <alignment horizontal="right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5" fillId="222" borderId="221" xfId="0">
      <alignment horizontal="center" vertical="center"/>
    </xf>
    <xf numFmtId="49" fontId="5" fillId="223" borderId="222" xfId="0">
      <alignment horizontal="center" vertical="center"/>
    </xf>
    <xf numFmtId="49" fontId="20" fillId="224" borderId="223" xfId="0">
      <alignment horizontal="center" vertical="center"/>
    </xf>
    <xf numFmtId="49" fontId="26" fillId="225" borderId="224" xfId="0">
      <alignment horizontal="center" vertical="center"/>
    </xf>
    <xf numFmtId="49" fontId="26" fillId="226" borderId="225" xfId="0">
      <alignment horizontal="center" vertical="center"/>
    </xf>
    <xf numFmtId="49" fontId="7" fillId="227" borderId="226" xfId="0">
      <alignment vertical="center" wrapText="1"/>
    </xf>
    <xf numFmtId="177" fontId="26" fillId="228" borderId="227" xfId="0">
      <alignment horizontal="right" vertical="center"/>
    </xf>
    <xf numFmtId="49" fontId="5" fillId="229" borderId="228" xfId="0">
      <alignment vertical="center" wrapText="1"/>
    </xf>
    <xf numFmtId="0" fontId="7" fillId="230" borderId="229" xfId="0">
      <alignment horizontal="center" vertical="center"/>
    </xf>
    <xf numFmtId="49" fontId="26" fillId="231" borderId="230" xfId="0">
      <alignment horizontal="center" vertical="center"/>
    </xf>
    <xf numFmtId="179" fontId="26" fillId="232" borderId="231" xfId="0">
      <alignment horizontal="right" vertical="center"/>
    </xf>
    <xf numFmtId="179" fontId="26" fillId="233" borderId="232" xfId="0">
      <alignment horizontal="right" vertical="center"/>
    </xf>
    <xf numFmtId="49" fontId="5" fillId="234" borderId="233" xfId="0">
      <alignment horizontal="left" vertical="center"/>
    </xf>
    <xf numFmtId="0" fontId="5" fillId="23" borderId="22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6" fillId="24" borderId="23" xfId="0">
      <alignment horizontal="right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8" fillId="26" borderId="25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9" fillId="27" borderId="26" xfId="0">
      <alignment horizontal="center"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10" fillId="28" borderId="27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177" fontId="5" fillId="32" borderId="31" xfId="0">
      <alignment horizontal="center" vertical="center"/>
    </xf>
    <xf numFmtId="0" fontId="5" fillId="30" borderId="29" xfId="0">
      <alignment horizontal="center" vertical="center"/>
    </xf>
    <xf numFmtId="176" fontId="5" fillId="31" borderId="30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6" borderId="35" xfId="0">
      <alignment horizontal="left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28" borderId="27" xfId="0">
      <alignment horizontal="center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7" borderId="36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176" fontId="5" fillId="38" borderId="37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7" fillId="25" borderId="24" xfId="0">
      <alignment vertical="center"/>
    </xf>
    <xf numFmtId="49" fontId="5" fillId="35" borderId="34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178" fontId="12" fillId="41" borderId="40" xfId="0">
      <alignment horizontal="right" vertical="center"/>
    </xf>
    <xf numFmtId="0" fontId="7" fillId="40" borderId="39" xfId="0">
      <alignment horizontal="center" vertical="center"/>
    </xf>
    <xf numFmtId="0" fontId="11" fillId="39" borderId="38" xfId="0">
      <alignment vertical="center"/>
    </xf>
    <xf numFmtId="0" fontId="11" fillId="39" borderId="3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0" fillId="34" borderId="33" xfId="0">
      <alignment horizontal="left"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13" fillId="42" borderId="41" xfId="0">
      <alignment horizontal="left" vertical="center"/>
    </xf>
    <xf numFmtId="0" fontId="5" fillId="29" borderId="28" xfId="0">
      <alignment vertical="center"/>
    </xf>
    <xf numFmtId="0" fontId="5" fillId="43" borderId="42" xfId="0">
      <alignment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36" borderId="35" xfId="0">
      <alignment horizontal="left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14" fillId="44" borderId="43" xfId="0">
      <alignment vertical="center"/>
    </xf>
    <xf numFmtId="0" fontId="5" fillId="36" borderId="35" xfId="0">
      <alignment horizontal="left"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7" fillId="45" borderId="44" xfId="0">
      <alignment vertical="center"/>
    </xf>
    <xf numFmtId="0" fontId="5" fillId="46" borderId="45" xfId="0">
      <alignment horizontal="center" vertical="center"/>
    </xf>
    <xf numFmtId="0" fontId="5" fillId="46" borderId="45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4" fillId="44" borderId="43" xfId="0">
      <alignment vertical="center"/>
    </xf>
    <xf numFmtId="0" fontId="5" fillId="47" borderId="46" xfId="0">
      <alignment vertical="center" wrapText="1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0" fontId="5" fillId="30" borderId="29" xfId="0">
      <alignment horizontal="center"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49" fontId="5" fillId="35" borderId="34" xfId="0">
      <alignment vertical="center"/>
    </xf>
    <xf numFmtId="0" fontId="5" fillId="30" borderId="29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35" borderId="34" xfId="0">
      <alignment vertical="center"/>
    </xf>
    <xf numFmtId="0" fontId="5" fillId="29" borderId="28" xfId="0">
      <alignment vertical="center"/>
    </xf>
    <xf numFmtId="0" fontId="7" fillId="48" borderId="47" xfId="0"/>
    <xf numFmtId="0" fontId="15" fillId="49" borderId="48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15" fillId="49" borderId="48" xfId="0">
      <alignment horizontal="center" vertical="center"/>
    </xf>
    <xf numFmtId="0" fontId="7" fillId="51" borderId="50" xfId="0"/>
    <xf numFmtId="0" fontId="15" fillId="50" borderId="49" xfId="0">
      <alignment horizontal="center" vertical="center"/>
    </xf>
    <xf numFmtId="0" fontId="15" fillId="50" borderId="49" xfId="0">
      <alignment horizontal="center" vertical="center"/>
    </xf>
    <xf numFmtId="0" fontId="15" fillId="49" borderId="48" xfId="0">
      <alignment horizontal="center" vertical="center"/>
    </xf>
    <xf numFmtId="0" fontId="15" fillId="52" borderId="51" xfId="0"/>
    <xf numFmtId="0" fontId="15" fillId="52" borderId="51" xfId="0"/>
    <xf numFmtId="0" fontId="15" fillId="52" borderId="51" xfId="0"/>
    <xf numFmtId="0" fontId="15" fillId="53" borderId="52" xfId="0"/>
    <xf numFmtId="0" fontId="15" fillId="52" borderId="51" xfId="0"/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9" fillId="67" borderId="66" xfId="0"/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11" fillId="69" borderId="68" xfId="0"/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5" fillId="68" borderId="67" xfId="0">
      <alignment vertical="center"/>
    </xf>
    <xf numFmtId="49" fontId="7" fillId="70" borderId="69" xfId="0">
      <alignment horizontal="right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2" borderId="71" xfId="0">
      <alignment vertical="center"/>
    </xf>
    <xf numFmtId="49" fontId="11" fillId="73" borderId="72" xfId="0"/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6" borderId="75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78" borderId="77" xfId="0">
      <alignment horizontal="center" vertical="center" wrapText="1"/>
    </xf>
    <xf numFmtId="49" fontId="20" fillId="79" borderId="78" xfId="0">
      <alignment horizontal="center" vertical="center" wrapText="1"/>
    </xf>
    <xf numFmtId="49" fontId="20" fillId="79" borderId="78" xfId="0">
      <alignment horizontal="center" vertical="center" wrapText="1"/>
    </xf>
    <xf numFmtId="49" fontId="20" fillId="79" borderId="78" xfId="0">
      <alignment horizontal="center" vertical="center" wrapText="1"/>
    </xf>
    <xf numFmtId="49" fontId="20" fillId="76" borderId="75" xfId="0">
      <alignment horizontal="center" vertical="center" wrapText="1"/>
    </xf>
    <xf numFmtId="49" fontId="5" fillId="80" borderId="79" xfId="0">
      <alignment horizontal="left" vertical="center"/>
    </xf>
    <xf numFmtId="179" fontId="5" fillId="235" borderId="80" xfId="0" applyFill="1">
      <alignment horizontal="right" vertical="center"/>
    </xf>
    <xf numFmtId="179" fontId="5" fillId="235" borderId="81" xfId="0" applyFill="1">
      <alignment horizontal="right" vertical="center"/>
    </xf>
    <xf numFmtId="179" fontId="5" fillId="235" borderId="82" xfId="0" applyFill="1">
      <alignment horizontal="right" vertical="center"/>
    </xf>
    <xf numFmtId="49" fontId="5" fillId="84" borderId="83" xfId="0">
      <alignment horizontal="left" vertical="center"/>
    </xf>
    <xf numFmtId="49" fontId="5" fillId="84" borderId="83" xfId="0">
      <alignment horizontal="lef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235" borderId="85" xfId="0" applyFill="1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4" borderId="83" xfId="0">
      <alignment horizontal="left" vertical="center"/>
    </xf>
    <xf numFmtId="49" fontId="5" fillId="84" borderId="83" xfId="0">
      <alignment horizontal="left" vertical="center"/>
    </xf>
    <xf numFmtId="49" fontId="5" fillId="84" borderId="83" xfId="0">
      <alignment horizontal="lef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80" borderId="79" xfId="0">
      <alignment horizontal="left" vertical="center"/>
    </xf>
    <xf numFmtId="49" fontId="5" fillId="84" borderId="83" xfId="0">
      <alignment horizontal="left" vertical="center"/>
    </xf>
    <xf numFmtId="49" fontId="11" fillId="69" borderId="68" xfId="0"/>
    <xf numFmtId="0" fontId="7" fillId="25" borderId="24" xfId="0">
      <alignment vertical="center"/>
    </xf>
    <xf numFmtId="0" fontId="7" fillId="25" borderId="24" xfId="0">
      <alignment vertical="center"/>
    </xf>
    <xf numFmtId="0" fontId="11" fillId="33" borderId="32" xfId="0"/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25" borderId="24" xfId="0">
      <alignment vertical="center"/>
    </xf>
    <xf numFmtId="0" fontId="7" fillId="87" borderId="86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5" fillId="90" borderId="89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91" borderId="90" xfId="0">
      <alignment horizontal="center" vertical="center"/>
    </xf>
    <xf numFmtId="49" fontId="20" fillId="92" borderId="9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80" fontId="5" fillId="94" borderId="93" xfId="0">
      <alignment horizontal="right" vertical="center"/>
    </xf>
    <xf numFmtId="180" fontId="5" fillId="95" borderId="94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80" fontId="5" fillId="96" borderId="95" xfId="0">
      <alignment horizontal="right" vertical="center"/>
    </xf>
    <xf numFmtId="180" fontId="5" fillId="97" borderId="96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8" borderId="97" xfId="0">
      <alignment horizontal="right" vertical="center"/>
    </xf>
    <xf numFmtId="179" fontId="5" fillId="99" borderId="98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0" borderId="99" xfId="0">
      <alignment vertical="center"/>
    </xf>
    <xf numFmtId="180" fontId="5" fillId="101" borderId="100" xfId="0">
      <alignment horizontal="right" vertical="center"/>
    </xf>
    <xf numFmtId="180" fontId="5" fillId="101" borderId="100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0" borderId="99" xfId="0">
      <alignment vertical="center"/>
    </xf>
    <xf numFmtId="180" fontId="5" fillId="101" borderId="100" xfId="0">
      <alignment horizontal="right" vertical="center"/>
    </xf>
    <xf numFmtId="180" fontId="5" fillId="101" borderId="100" xfId="0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3" borderId="102" xfId="0">
      <alignment vertical="center"/>
    </xf>
    <xf numFmtId="179" fontId="5" fillId="99" borderId="98" xfId="0">
      <alignment horizontal="right" vertical="center"/>
    </xf>
    <xf numFmtId="180" fontId="5" fillId="101" borderId="100" xfId="0">
      <alignment horizontal="right" vertical="center"/>
    </xf>
    <xf numFmtId="49" fontId="5" fillId="104" borderId="103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06" borderId="105" xfId="0">
      <alignment horizontal="center" vertical="center"/>
    </xf>
    <xf numFmtId="49" fontId="5" fillId="107" borderId="106" xfId="0">
      <alignment horizontal="center" vertical="center"/>
    </xf>
    <xf numFmtId="49" fontId="5" fillId="108" borderId="107" xfId="0">
      <alignment horizontal="center" vertical="center"/>
    </xf>
    <xf numFmtId="49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11" borderId="110" xfId="0">
      <alignment horizontal="center" vertical="center"/>
    </xf>
    <xf numFmtId="49" fontId="5" fillId="112" borderId="111" xfId="0">
      <alignment horizontal="center" vertical="center"/>
    </xf>
    <xf numFmtId="49" fontId="5" fillId="108" borderId="107" xfId="0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179" fontId="5" fillId="235" borderId="112" xfId="0" applyFill="1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14" borderId="113" xfId="0">
      <alignment horizontal="right" vertical="center"/>
    </xf>
    <xf numFmtId="179" fontId="5" fillId="115" borderId="114" xfId="0">
      <alignment horizontal="right" vertical="center"/>
    </xf>
    <xf numFmtId="49" fontId="5" fillId="116" borderId="115" xfId="0">
      <alignment vertical="center" wrapText="1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5" fillId="116" borderId="115" xfId="0">
      <alignment vertical="center" wrapText="1"/>
    </xf>
    <xf numFmtId="179" fontId="5" fillId="93" borderId="92" xfId="0">
      <alignment horizontal="right" vertical="center"/>
    </xf>
    <xf numFmtId="179" fontId="5" fillId="105" borderId="104" xfId="0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14" borderId="113" xfId="0">
      <alignment horizontal="right" vertical="center"/>
    </xf>
    <xf numFmtId="179" fontId="5" fillId="115" borderId="114" xfId="0">
      <alignment horizontal="right" vertical="center"/>
    </xf>
    <xf numFmtId="49" fontId="5" fillId="116" borderId="115" xfId="0">
      <alignment vertical="center" wrapText="1"/>
    </xf>
    <xf numFmtId="179" fontId="5" fillId="105" borderId="104" xfId="0">
      <alignment horizontal="right" vertical="center"/>
    </xf>
    <xf numFmtId="179" fontId="5" fillId="98" borderId="97" xfId="0">
      <alignment horizontal="right" vertical="center"/>
    </xf>
    <xf numFmtId="49" fontId="5" fillId="116" borderId="115" xfId="0">
      <alignment vertical="center" wrapText="1"/>
    </xf>
    <xf numFmtId="179" fontId="5" fillId="93" borderId="92" xfId="0">
      <alignment horizontal="right" vertical="center"/>
    </xf>
    <xf numFmtId="179" fontId="5" fillId="105" borderId="104" xfId="0">
      <alignment horizontal="right" vertical="center"/>
    </xf>
    <xf numFmtId="49" fontId="5" fillId="117" borderId="116" xfId="0">
      <alignment vertical="center" wrapText="1"/>
    </xf>
    <xf numFmtId="179" fontId="5" fillId="235" borderId="117" xfId="0" applyFill="1">
      <alignment horizontal="right" vertical="center"/>
    </xf>
    <xf numFmtId="179" fontId="5" fillId="235" borderId="118" xfId="0" applyFill="1">
      <alignment horizontal="right" vertical="center"/>
    </xf>
    <xf numFmtId="49" fontId="5" fillId="102" borderId="101" xfId="0">
      <alignment vertical="center"/>
    </xf>
    <xf numFmtId="179" fontId="5" fillId="235" borderId="119" xfId="0" applyFill="1">
      <alignment horizontal="right" vertical="center"/>
    </xf>
    <xf numFmtId="49" fontId="5" fillId="121" borderId="120" xfId="0">
      <alignment horizontal="center" vertical="center"/>
    </xf>
    <xf numFmtId="179" fontId="5" fillId="122" borderId="121" xfId="0">
      <alignment horizontal="center" vertical="center"/>
    </xf>
    <xf numFmtId="179" fontId="5" fillId="123" borderId="122" xfId="0">
      <alignment horizontal="center" vertical="center"/>
    </xf>
    <xf numFmtId="49" fontId="5" fillId="124" borderId="123" xfId="0">
      <alignment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25" borderId="124" xfId="0">
      <alignment vertical="center"/>
    </xf>
    <xf numFmtId="179" fontId="5" fillId="126" borderId="125" xfId="0">
      <alignment horizontal="right" vertical="center"/>
    </xf>
    <xf numFmtId="179" fontId="5" fillId="126" borderId="125" xfId="0">
      <alignment horizontal="right" vertical="center"/>
    </xf>
    <xf numFmtId="49" fontId="5" fillId="125" borderId="124" xfId="0">
      <alignment vertical="center"/>
    </xf>
    <xf numFmtId="179" fontId="5" fillId="126" borderId="125" xfId="0">
      <alignment horizontal="right" vertical="center"/>
    </xf>
    <xf numFmtId="49" fontId="5" fillId="127" borderId="126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90" borderId="89" xfId="0">
      <alignment horizontal="right" vertical="center"/>
    </xf>
    <xf numFmtId="49" fontId="5" fillId="90" borderId="89" xfId="0">
      <alignment horizontal="right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129" borderId="128" xfId="0">
      <alignment horizontal="right" vertical="center"/>
    </xf>
    <xf numFmtId="49" fontId="5" fillId="109" borderId="108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28" borderId="127" xfId="0">
      <alignment vertical="center"/>
    </xf>
    <xf numFmtId="179" fontId="5" fillId="110" borderId="109" xfId="0">
      <alignment horizontal="right" vertical="center"/>
    </xf>
    <xf numFmtId="179" fontId="5" fillId="110" borderId="109" xfId="0">
      <alignment horizontal="right" vertical="center"/>
    </xf>
    <xf numFmtId="49" fontId="5" fillId="130" borderId="129" xfId="0">
      <alignment vertical="center"/>
    </xf>
    <xf numFmtId="179" fontId="5" fillId="131" borderId="130" xfId="0">
      <alignment horizontal="right" vertical="center"/>
    </xf>
    <xf numFmtId="179" fontId="5" fillId="131" borderId="130" xfId="0">
      <alignment horizontal="right" vertical="center"/>
    </xf>
    <xf numFmtId="49" fontId="5" fillId="128" borderId="12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28" borderId="12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28" borderId="127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09" borderId="108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49" fontId="7" fillId="132" borderId="131" xfId="0">
      <alignment horizontal="center" vertical="center"/>
    </xf>
    <xf numFmtId="49" fontId="7" fillId="133" borderId="132" xfId="0">
      <alignment horizontal="center" vertical="center"/>
    </xf>
    <xf numFmtId="49" fontId="7" fillId="133" borderId="132" xfId="0">
      <alignment horizontal="center" vertical="center"/>
    </xf>
    <xf numFmtId="49" fontId="5" fillId="85" borderId="84" xfId="0">
      <alignment vertical="center"/>
    </xf>
    <xf numFmtId="49" fontId="5" fillId="134" borderId="133" xfId="0">
      <alignment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9" borderId="108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34" borderId="133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235" borderId="134" xfId="0" applyFill="1">
      <alignment horizontal="right" vertical="center"/>
    </xf>
    <xf numFmtId="49" fontId="5" fillId="128" borderId="127" xfId="0">
      <alignment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7" fillId="136" borderId="135" xfId="0">
      <alignment horizontal="center" vertical="center"/>
    </xf>
    <xf numFmtId="49" fontId="5" fillId="109" borderId="108" xfId="0">
      <alignment vertical="center"/>
    </xf>
    <xf numFmtId="49" fontId="5" fillId="128" borderId="127" xfId="0">
      <alignment vertical="center"/>
    </xf>
    <xf numFmtId="179" fontId="5" fillId="129" borderId="128" xfId="0">
      <alignment horizontal="right" vertical="center"/>
    </xf>
    <xf numFmtId="179" fontId="5" fillId="235" borderId="136" xfId="0" applyFill="1">
      <alignment horizontal="right" vertical="center"/>
    </xf>
    <xf numFmtId="49" fontId="5" fillId="134" borderId="133" xfId="0">
      <alignment vertical="center"/>
    </xf>
    <xf numFmtId="49" fontId="5" fillId="108" borderId="107" xfId="0">
      <alignment horizontal="center" vertical="center"/>
    </xf>
    <xf numFmtId="49" fontId="5" fillId="121" borderId="120" xfId="0">
      <alignment horizontal="center" vertical="center"/>
    </xf>
    <xf numFmtId="49" fontId="21" fillId="138" borderId="137" xfId="0"/>
    <xf numFmtId="0" fontId="5" fillId="139" borderId="138" xfId="0">
      <alignment vertical="center"/>
    </xf>
    <xf numFmtId="0" fontId="5" fillId="139" borderId="138" xfId="0">
      <alignment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22" fillId="140" borderId="139" xfId="0">
      <alignment horizontal="center" vertical="center"/>
    </xf>
    <xf numFmtId="49" fontId="5" fillId="141" borderId="140" xfId="0">
      <alignment horizontal="center" vertical="center"/>
    </xf>
    <xf numFmtId="49" fontId="5" fillId="89" borderId="88" xfId="0">
      <alignment horizontal="right"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90" borderId="89" xfId="0">
      <alignment horizontal="right" vertical="center"/>
    </xf>
    <xf numFmtId="49" fontId="5" fillId="90" borderId="89" xfId="0">
      <alignment horizontal="right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5" fillId="142" borderId="141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0" fontId="7" fillId="144" borderId="14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0" fontId="7" fillId="144" borderId="143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45" borderId="144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42" borderId="141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12" borderId="111" xfId="0">
      <alignment horizontal="center" vertical="center"/>
    </xf>
    <xf numFmtId="180" fontId="5" fillId="146" borderId="145" xfId="0">
      <alignment horizontal="center" vertical="center"/>
    </xf>
    <xf numFmtId="180" fontId="5" fillId="146" borderId="145" xfId="0">
      <alignment horizontal="center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49" borderId="148" xfId="0">
      <alignment horizontal="lef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100" borderId="99" xfId="0">
      <alignment vertical="center"/>
    </xf>
    <xf numFmtId="179" fontId="5" fillId="115" borderId="114" xfId="0">
      <alignment horizontal="right" vertical="center"/>
    </xf>
    <xf numFmtId="179" fontId="5" fillId="115" borderId="114" xfId="0">
      <alignment horizontal="right" vertical="center"/>
    </xf>
    <xf numFmtId="49" fontId="5" fillId="147" borderId="146" xfId="0">
      <alignment horizontal="center" vertical="center"/>
    </xf>
    <xf numFmtId="49" fontId="5" fillId="147" borderId="146" xfId="0">
      <alignment horizontal="center" vertical="center"/>
    </xf>
    <xf numFmtId="49" fontId="5" fillId="148" borderId="147" xfId="0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143" borderId="142" xfId="0">
      <alignment horizontal="right" vertical="center"/>
    </xf>
    <xf numFmtId="49" fontId="5" fillId="100" borderId="99" xfId="0">
      <alignment vertical="center"/>
    </xf>
    <xf numFmtId="179" fontId="5" fillId="115" borderId="114" xfId="0">
      <alignment horizontal="right" vertical="center"/>
    </xf>
    <xf numFmtId="179" fontId="5" fillId="150" borderId="149" xfId="0">
      <alignment horizontal="right" vertical="center"/>
    </xf>
    <xf numFmtId="49" fontId="5" fillId="100" borderId="99" xfId="0">
      <alignment vertical="center"/>
    </xf>
    <xf numFmtId="179" fontId="5" fillId="115" borderId="114" xfId="0">
      <alignment horizontal="right" vertical="center"/>
    </xf>
    <xf numFmtId="179" fontId="5" fillId="150" borderId="149" xfId="0">
      <alignment horizontal="righ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2" borderId="151" xfId="0">
      <alignment horizontal="center" vertical="center"/>
    </xf>
    <xf numFmtId="49" fontId="5" fillId="153" borderId="152" xfId="0">
      <alignment horizontal="center" vertical="center"/>
    </xf>
    <xf numFmtId="49" fontId="5" fillId="85" borderId="84" xfId="0">
      <alignment vertical="center"/>
    </xf>
    <xf numFmtId="49" fontId="5" fillId="100" borderId="99" xfId="0">
      <alignment vertical="center"/>
    </xf>
    <xf numFmtId="179" fontId="5" fillId="150" borderId="149" xfId="0">
      <alignment horizontal="right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155" borderId="154" xfId="0">
      <alignment horizontal="center" vertical="center"/>
    </xf>
    <xf numFmtId="49" fontId="20" fillId="156" borderId="155" xfId="0">
      <alignment horizontal="center" vertical="center"/>
    </xf>
    <xf numFmtId="0" fontId="20" fillId="157" borderId="156" xfId="0">
      <alignment horizontal="center" vertical="center"/>
    </xf>
    <xf numFmtId="0" fontId="20" fillId="158" borderId="157" xfId="0">
      <alignment horizontal="center" vertical="center"/>
    </xf>
    <xf numFmtId="49" fontId="20" fillId="91" borderId="90" xfId="0">
      <alignment horizontal="center" vertical="center"/>
    </xf>
    <xf numFmtId="0" fontId="20" fillId="159" borderId="158" xfId="0">
      <alignment horizontal="center" vertical="center"/>
    </xf>
    <xf numFmtId="0" fontId="20" fillId="159" borderId="158" xfId="0">
      <alignment horizontal="center" vertical="center"/>
    </xf>
    <xf numFmtId="0" fontId="20" fillId="160" borderId="159" xfId="0">
      <alignment horizontal="center" vertical="center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20" fillId="162" borderId="161" xfId="0">
      <alignment horizontal="center" vertical="center" wrapText="1"/>
    </xf>
    <xf numFmtId="49" fontId="20" fillId="161" borderId="160" xfId="0">
      <alignment horizontal="center" vertical="center"/>
    </xf>
    <xf numFmtId="49" fontId="20" fillId="162" borderId="161" xfId="0">
      <alignment horizontal="center" vertical="center" wrapText="1"/>
    </xf>
    <xf numFmtId="49" fontId="20" fillId="162" borderId="161" xfId="0">
      <alignment horizontal="center" vertical="center" wrapText="1"/>
    </xf>
    <xf numFmtId="49" fontId="5" fillId="124" borderId="123" xfId="0">
      <alignment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0" fontId="7" fillId="164" borderId="163" xfId="0">
      <alignment horizontal="lef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5" fillId="124" borderId="123" xfId="0">
      <alignment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4" borderId="123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49" fontId="20" fillId="92" borderId="91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0" fontId="20" fillId="165" borderId="164" xfId="0">
      <alignment horizontal="center" vertical="center"/>
    </xf>
    <xf numFmtId="49" fontId="20" fillId="92" borderId="91" xfId="0">
      <alignment horizontal="center" vertical="center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20" fillId="92" borderId="91" xfId="0">
      <alignment horizontal="center" vertical="center"/>
    </xf>
    <xf numFmtId="49" fontId="20" fillId="77" borderId="76" xfId="0">
      <alignment horizontal="center" vertical="center" wrapText="1"/>
    </xf>
    <xf numFmtId="49" fontId="20" fillId="77" borderId="76" xfId="0">
      <alignment horizontal="center" vertical="center" wrapText="1"/>
    </xf>
    <xf numFmtId="49" fontId="5" fillId="145" borderId="144" xfId="0">
      <alignment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3" borderId="10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6" borderId="165" xfId="0">
      <alignment horizontal="left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49" fontId="5" fillId="145" borderId="144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0" borderId="99" xfId="0">
      <alignment vertical="center"/>
    </xf>
    <xf numFmtId="49" fontId="5" fillId="100" borderId="99" xfId="0">
      <alignment vertical="center"/>
    </xf>
    <xf numFmtId="49" fontId="5" fillId="100" borderId="99" xfId="0">
      <alignment vertical="center"/>
    </xf>
    <xf numFmtId="49" fontId="5" fillId="167" borderId="166" xfId="0">
      <alignment horizontal="center" vertical="center"/>
    </xf>
    <xf numFmtId="0" fontId="5" fillId="168" borderId="167" xfId="0"/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169" borderId="168" xfId="0">
      <alignment horizontal="left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5" fillId="170" borderId="169" xfId="0"/>
    <xf numFmtId="49" fontId="20" fillId="88" borderId="87" xfId="0">
      <alignment horizontal="center" vertical="center"/>
    </xf>
    <xf numFmtId="49" fontId="20" fillId="171" borderId="170" xfId="0">
      <alignment horizontal="left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172" borderId="171" xfId="0">
      <alignment horizontal="left"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73" borderId="172" xfId="0">
      <alignment vertical="center" shrinkToFit="1"/>
    </xf>
    <xf numFmtId="49" fontId="5" fillId="84" borderId="83" xfId="0">
      <alignment horizontal="left" vertical="center"/>
    </xf>
    <xf numFmtId="49" fontId="5" fillId="173" borderId="172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4" borderId="173" xfId="0">
      <alignment vertical="center" shrinkToFi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75" borderId="174" xfId="0">
      <alignment vertical="center" shrinkToFit="1"/>
    </xf>
    <xf numFmtId="49" fontId="5" fillId="84" borderId="83" xfId="0">
      <alignment horizontal="left" vertical="center"/>
    </xf>
    <xf numFmtId="49" fontId="7" fillId="136" borderId="135" xfId="0">
      <alignment horizontal="center"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84" borderId="83" xfId="0">
      <alignment horizontal="left" vertical="center"/>
    </xf>
    <xf numFmtId="49" fontId="5" fillId="176" borderId="175" xfId="0">
      <alignment vertical="center" shrinkToFit="1"/>
    </xf>
    <xf numFmtId="179" fontId="5" fillId="93" borderId="92" xfId="0">
      <alignment horizontal="right" vertical="center"/>
    </xf>
    <xf numFmtId="49" fontId="5" fillId="84" borderId="83" xfId="0">
      <alignment horizontal="left" vertical="center"/>
    </xf>
    <xf numFmtId="49" fontId="5" fillId="177" borderId="176" xfId="0">
      <alignment horizontal="center" vertical="center" shrinkToFit="1"/>
    </xf>
    <xf numFmtId="49" fontId="5" fillId="177" borderId="176" xfId="0">
      <alignment horizontal="center" vertical="center" shrinkToFit="1"/>
    </xf>
    <xf numFmtId="49" fontId="5" fillId="178" borderId="177" xfId="0">
      <alignment horizontal="center" vertical="center"/>
    </xf>
    <xf numFmtId="0" fontId="5" fillId="179" borderId="178" xfId="0"/>
    <xf numFmtId="0" fontId="5" fillId="179" borderId="178" xfId="0"/>
    <xf numFmtId="0" fontId="5" fillId="180" borderId="179" xfId="0">
      <alignment horizontal="left"/>
    </xf>
    <xf numFmtId="0" fontId="5" fillId="179" borderId="178" xfId="0"/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20" fillId="88" borderId="87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5" fillId="102" borderId="101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1" borderId="180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0" fontId="7" fillId="182" borderId="181" xfId="0">
      <alignment vertical="center" wrapText="1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0" fontId="7" fillId="182" borderId="181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0" fontId="7" fillId="182" borderId="181" xfId="0">
      <alignment vertical="center" wrapText="1"/>
    </xf>
    <xf numFmtId="179" fontId="5" fillId="93" borderId="92" xfId="0">
      <alignment horizontal="right" vertical="center"/>
    </xf>
    <xf numFmtId="179" fontId="5" fillId="114" borderId="113" xfId="0">
      <alignment horizontal="right" vertical="center"/>
    </xf>
    <xf numFmtId="0" fontId="7" fillId="183" borderId="182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9" borderId="108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4" borderId="183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5" borderId="1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6" borderId="185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7" borderId="186" xfId="0">
      <alignment horizontal="center" vertical="center"/>
    </xf>
    <xf numFmtId="179" fontId="5" fillId="122" borderId="121" xfId="0">
      <alignment horizontal="center" vertical="center"/>
    </xf>
    <xf numFmtId="179" fontId="5" fillId="122" borderId="121" xfId="0">
      <alignment horizontal="center" vertical="center"/>
    </xf>
    <xf numFmtId="49" fontId="5" fillId="109" borderId="108" xfId="0">
      <alignment vertical="center"/>
    </xf>
    <xf numFmtId="49" fontId="5" fillId="185" borderId="184" xfId="0">
      <alignment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8" borderId="187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49" fontId="5" fillId="188" borderId="187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87" borderId="186" xfId="0">
      <alignment horizontal="center" vertical="center"/>
    </xf>
    <xf numFmtId="49" fontId="5" fillId="188" borderId="187" xfId="0">
      <alignment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49" fontId="5" fillId="188" borderId="187" xfId="0">
      <alignment vertical="center"/>
    </xf>
    <xf numFmtId="49" fontId="5" fillId="151" borderId="150" xfId="0">
      <alignment horizontal="center" vertical="center"/>
    </xf>
    <xf numFmtId="49" fontId="5" fillId="189" borderId="188" xfId="0">
      <alignment horizontal="center"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49" fontId="5" fillId="68" borderId="67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141" borderId="140" xfId="0">
      <alignment horizontal="center" vertical="center"/>
    </xf>
    <xf numFmtId="49" fontId="5" fillId="89" borderId="88" xfId="0">
      <alignment horizontal="right" vertical="center"/>
    </xf>
    <xf numFmtId="0" fontId="5" fillId="23" borderId="22" xfId="0">
      <alignment horizontal="right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90" borderId="189" xfId="0">
      <alignment vertical="center" wrapText="1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88" borderId="187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2" borderId="101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81" borderId="180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7" borderId="106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1" borderId="190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7" borderId="106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04" borderId="103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107" borderId="106" xfId="0">
      <alignment horizontal="center" vertical="center"/>
    </xf>
    <xf numFmtId="49" fontId="7" fillId="132" borderId="131" xfId="0">
      <alignment horizontal="center" vertical="center"/>
    </xf>
    <xf numFmtId="49" fontId="7" fillId="132" borderId="131" xfId="0">
      <alignment horizontal="center" vertical="center"/>
    </xf>
    <xf numFmtId="49" fontId="5" fillId="192" borderId="191" xfId="0">
      <alignment horizontal="left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109" borderId="108" xfId="0">
      <alignment vertical="center"/>
    </xf>
    <xf numFmtId="49" fontId="5" fillId="109" borderId="108" xfId="0">
      <alignment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93" borderId="92" xfId="0">
      <alignment horizontal="right" vertical="center"/>
    </xf>
    <xf numFmtId="179" fontId="5" fillId="93" borderId="92" xfId="0">
      <alignment horizontal="right"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49" fontId="5" fillId="167" borderId="166" xfId="0">
      <alignment horizontal="center" vertical="center"/>
    </xf>
    <xf numFmtId="49" fontId="7" fillId="133" borderId="132" xfId="0">
      <alignment horizontal="center" vertical="center"/>
    </xf>
    <xf numFmtId="49" fontId="7" fillId="136" borderId="135" xfId="0">
      <alignment horizontal="center" vertical="center"/>
    </xf>
    <xf numFmtId="49" fontId="5" fillId="85" borderId="84" xfId="0">
      <alignment vertical="center"/>
    </xf>
    <xf numFmtId="49" fontId="5" fillId="85" borderId="84" xfId="0">
      <alignment vertical="center"/>
    </xf>
    <xf numFmtId="179" fontId="5" fillId="105" borderId="104" xfId="0">
      <alignment horizontal="right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9" borderId="28" xfId="0">
      <alignment vertical="center"/>
    </xf>
    <xf numFmtId="0" fontId="5" fillId="23" borderId="22" xfId="0">
      <alignment horizontal="right" vertical="center"/>
    </xf>
    <xf numFmtId="0" fontId="23" fillId="193" borderId="192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49" fontId="17" fillId="196" borderId="195" xfId="0">
      <alignment horizontal="left" vertical="center" wrapText="1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17" fillId="197" borderId="196" xfId="0">
      <alignment vertical="center"/>
    </xf>
    <xf numFmtId="0" fontId="17" fillId="198" borderId="197" xfId="0">
      <alignment horizontal="right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17" fillId="201" borderId="200" xfId="0">
      <alignment horizontal="left" vertical="center"/>
    </xf>
    <xf numFmtId="179" fontId="17" fillId="236" borderId="201" xfId="0" applyFill="1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24" fillId="205" borderId="204" xfId="0">
      <alignment vertical="center"/>
    </xf>
    <xf numFmtId="179" fontId="17" fillId="236" borderId="205" xfId="0" applyFill="1">
      <alignment horizontal="center" vertical="center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205" borderId="204" xfId="0">
      <alignment vertical="center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179" fontId="17" fillId="207" borderId="206" xfId="0">
      <alignment horizontal="right" vertical="center" wrapText="1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4" borderId="193" xfId="0">
      <alignment vertical="center"/>
    </xf>
    <xf numFmtId="0" fontId="17" fillId="195" borderId="194" xfId="0">
      <alignment horizontal="right" vertical="center"/>
    </xf>
    <xf numFmtId="0" fontId="23" fillId="193" borderId="192" xfId="0">
      <alignment horizontal="center" vertical="center"/>
    </xf>
    <xf numFmtId="0" fontId="11" fillId="33" borderId="32" xfId="0"/>
    <xf numFmtId="0" fontId="11" fillId="33" borderId="32" xfId="0"/>
    <xf numFmtId="0" fontId="11" fillId="33" borderId="32" xfId="0"/>
    <xf numFmtId="0" fontId="17" fillId="194" borderId="193" xfId="0">
      <alignment vertical="center"/>
    </xf>
    <xf numFmtId="0" fontId="17" fillId="195" borderId="194" xfId="0">
      <alignment horizontal="right" vertical="center"/>
    </xf>
    <xf numFmtId="49" fontId="17" fillId="196" borderId="195" xfId="0">
      <alignment horizontal="left" vertical="center" wrapText="1"/>
    </xf>
    <xf numFmtId="0" fontId="17" fillId="198" borderId="197" xfId="0">
      <alignment horizontal="right" vertical="center"/>
    </xf>
    <xf numFmtId="0" fontId="24" fillId="199" borderId="198" xfId="0">
      <alignment horizontal="center" vertical="center"/>
    </xf>
    <xf numFmtId="0" fontId="24" fillId="200" borderId="199" xfId="0">
      <alignment horizontal="center" vertical="center" wrapText="1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179" fontId="17" fillId="204" borderId="203" xfId="0">
      <alignment horizontal="right" vertical="center"/>
    </xf>
    <xf numFmtId="0" fontId="25" fillId="208" borderId="207" xfId="0"/>
    <xf numFmtId="0" fontId="17" fillId="195" borderId="194" xfId="0">
      <alignment horizontal="right" vertical="center"/>
    </xf>
    <xf numFmtId="0" fontId="23" fillId="209" borderId="208" xfId="0">
      <alignment horizontal="center" vertical="center" wrapText="1"/>
    </xf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1" fillId="33" borderId="32" xfId="0"/>
    <xf numFmtId="0" fontId="17" fillId="197" borderId="196" xfId="0">
      <alignment vertical="center"/>
    </xf>
    <xf numFmtId="0" fontId="17" fillId="210" borderId="209" xfId="0">
      <alignment horizontal="center" vertical="center" wrapText="1"/>
    </xf>
    <xf numFmtId="0" fontId="17" fillId="210" borderId="209" xfId="0">
      <alignment horizontal="center" vertical="center" wrapText="1"/>
    </xf>
    <xf numFmtId="0" fontId="17" fillId="211" borderId="210" xfId="0">
      <alignment vertical="center" wrapText="1"/>
    </xf>
    <xf numFmtId="0" fontId="17" fillId="211" borderId="210" xfId="0">
      <alignment vertical="center" wrapText="1"/>
    </xf>
    <xf numFmtId="0" fontId="17" fillId="211" borderId="210" xfId="0">
      <alignment vertical="center" wrapText="1"/>
    </xf>
    <xf numFmtId="0" fontId="17" fillId="211" borderId="210" xfId="0">
      <alignment vertical="center" wrapText="1"/>
    </xf>
    <xf numFmtId="0" fontId="17" fillId="198" borderId="197" xfId="0">
      <alignment horizontal="right" vertical="center"/>
    </xf>
    <xf numFmtId="0" fontId="24" fillId="200" borderId="199" xfId="0">
      <alignment horizontal="center" vertical="center" wrapText="1"/>
    </xf>
    <xf numFmtId="0" fontId="24" fillId="200" borderId="199" xfId="0">
      <alignment horizontal="center" vertical="center" wrapText="1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24" fillId="199" borderId="198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36" borderId="213" xfId="0" applyFill="1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01" borderId="200" xfId="0">
      <alignment horizontal="left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03" borderId="202" xfId="0">
      <alignment vertical="center"/>
    </xf>
    <xf numFmtId="0" fontId="17" fillId="213" borderId="212" xfId="0">
      <alignment horizontal="center" vertical="center"/>
    </xf>
    <xf numFmtId="179" fontId="17" fillId="204" borderId="203" xfId="0">
      <alignment horizontal="right" vertical="center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13" borderId="212" xfId="0">
      <alignment horizontal="center" vertical="center"/>
    </xf>
    <xf numFmtId="0" fontId="17" fillId="201" borderId="200" xfId="0">
      <alignment horizontal="left" vertical="center"/>
    </xf>
    <xf numFmtId="0" fontId="17" fillId="213" borderId="212" xfId="0">
      <alignment horizontal="center" vertical="center"/>
    </xf>
    <xf numFmtId="0" fontId="17" fillId="212" borderId="211" xfId="0">
      <alignment horizontal="left" vertical="center" wrapText="1"/>
    </xf>
    <xf numFmtId="0" fontId="17" fillId="215" borderId="214" xfId="0">
      <alignment horizontal="center" vertical="center" wrapText="1"/>
    </xf>
    <xf numFmtId="179" fontId="17" fillId="204" borderId="203" xfId="0">
      <alignment horizontal="right" vertical="center"/>
    </xf>
    <xf numFmtId="0" fontId="17" fillId="212" borderId="211" xfId="0">
      <alignment horizontal="left" vertical="center" wrapText="1"/>
    </xf>
    <xf numFmtId="0" fontId="17" fillId="213" borderId="212" xfId="0">
      <alignment horizontal="center" vertical="center"/>
    </xf>
    <xf numFmtId="177" fontId="17" fillId="216" borderId="215" xfId="0">
      <alignment horizontal="right" vertical="center"/>
    </xf>
    <xf numFmtId="177" fontId="17" fillId="216" borderId="215" xfId="0">
      <alignment horizontal="right" vertical="center"/>
    </xf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25" fillId="208" borderId="207" xfId="0"/>
    <xf numFmtId="0" fontId="17" fillId="217" borderId="216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72" borderId="71" xfId="0">
      <alignment vertical="center"/>
    </xf>
    <xf numFmtId="49" fontId="5" fillId="90" borderId="89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91" borderId="90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20" fillId="92" borderId="91" xfId="0">
      <alignment horizontal="center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5" fillId="151" borderId="150" xfId="0">
      <alignment horizontal="center" vertical="center"/>
    </xf>
    <xf numFmtId="49" fontId="5" fillId="167" borderId="166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177" fontId="5" fillId="235" borderId="217" xfId="0" applyFill="1">
      <alignment horizontal="right" vertical="center"/>
    </xf>
    <xf numFmtId="177" fontId="5" fillId="235" borderId="218" xfId="0" applyFill="1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02" borderId="101" xfId="0">
      <alignment vertical="center"/>
    </xf>
    <xf numFmtId="49" fontId="5" fillId="187" borderId="186" xfId="0">
      <alignment horizontal="center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7" fontId="5" fillId="220" borderId="219" xfId="0">
      <alignment horizontal="right" vertical="center"/>
    </xf>
    <xf numFmtId="177" fontId="5" fillId="221" borderId="220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49" fontId="5" fillId="187" borderId="186" xfId="0">
      <alignment horizontal="center" vertical="center"/>
    </xf>
    <xf numFmtId="49" fontId="5" fillId="152" borderId="151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222" borderId="221" xfId="0">
      <alignment horizontal="center" vertical="center"/>
    </xf>
    <xf numFmtId="49" fontId="5" fillId="222" borderId="221" xfId="0">
      <alignment horizontal="center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63" borderId="162" xfId="0">
      <alignment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222" borderId="221" xfId="0">
      <alignment horizontal="center" vertical="center"/>
    </xf>
    <xf numFmtId="49" fontId="5" fillId="222" borderId="221" xfId="0">
      <alignment horizontal="center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24" borderId="123" xfId="0">
      <alignment vertical="center"/>
    </xf>
    <xf numFmtId="49" fontId="5" fillId="121" borderId="120" xfId="0">
      <alignment horizontal="center" vertical="center"/>
    </xf>
    <xf numFmtId="179" fontId="5" fillId="105" borderId="104" xfId="0">
      <alignment horizontal="right" vertical="center"/>
    </xf>
    <xf numFmtId="179" fontId="5" fillId="105" borderId="104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5" fillId="99" borderId="98" xfId="0">
      <alignment horizontal="right" vertical="center"/>
    </xf>
    <xf numFmtId="179" fontId="5" fillId="99" borderId="98" xfId="0">
      <alignment horizontal="right" vertical="center"/>
    </xf>
    <xf numFmtId="49" fontId="7" fillId="163" borderId="162" xfId="0">
      <alignment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0" fontId="5" fillId="154" borderId="153" xfId="0">
      <alignment horizontal="right" vertical="center"/>
    </xf>
    <xf numFmtId="49" fontId="18" fillId="65" borderId="64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0" fontId="18" fillId="66" borderId="65" xfId="0">
      <alignment horizontal="center" vertical="center"/>
    </xf>
    <xf numFmtId="49" fontId="5" fillId="71" borderId="70" xfId="0">
      <alignment vertical="center"/>
    </xf>
    <xf numFmtId="49" fontId="5" fillId="223" borderId="222" xfId="0">
      <alignment horizontal="center"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71" borderId="70" xfId="0">
      <alignment vertical="center"/>
    </xf>
    <xf numFmtId="49" fontId="5" fillId="223" borderId="222" xfId="0">
      <alignment horizontal="center" vertical="center"/>
    </xf>
    <xf numFmtId="49" fontId="5" fillId="71" borderId="70" xfId="0">
      <alignment vertical="center"/>
    </xf>
    <xf numFmtId="49" fontId="5" fillId="74" borderId="73" xfId="0">
      <alignment horizontal="right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75" borderId="74" xfId="0">
      <alignment horizontal="center" vertical="center"/>
    </xf>
    <xf numFmtId="49" fontId="20" fillId="224" borderId="223" xfId="0">
      <alignment horizontal="center" vertical="center"/>
    </xf>
    <xf numFmtId="49" fontId="20" fillId="224" borderId="223" xfId="0">
      <alignment horizontal="center" vertical="center"/>
    </xf>
    <xf numFmtId="49" fontId="20" fillId="161" borderId="160" xfId="0">
      <alignment horizontal="center" vertical="center"/>
    </xf>
    <xf numFmtId="49" fontId="20" fillId="161" borderId="160" xfId="0">
      <alignment horizontal="center" vertical="center"/>
    </xf>
    <xf numFmtId="49" fontId="5" fillId="85" borderId="84" xfId="0">
      <alignment vertical="center"/>
    </xf>
    <xf numFmtId="49" fontId="5" fillId="151" borderId="150" xfId="0">
      <alignment horizontal="center" vertical="center"/>
    </xf>
    <xf numFmtId="49" fontId="26" fillId="225" borderId="224" xfId="0">
      <alignment horizontal="center" vertical="center"/>
    </xf>
    <xf numFmtId="49" fontId="26" fillId="226" borderId="225" xfId="0">
      <alignment horizontal="center" vertical="center"/>
    </xf>
    <xf numFmtId="49" fontId="7" fillId="227" borderId="226" xfId="0">
      <alignment vertical="center" wrapText="1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229" borderId="228" xfId="0">
      <alignment vertical="center" wrapText="1"/>
    </xf>
    <xf numFmtId="49" fontId="5" fillId="152" borderId="15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7" fillId="166" borderId="165" xfId="0">
      <alignment horizontal="left" vertical="center"/>
    </xf>
    <xf numFmtId="49" fontId="7" fillId="132" borderId="131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49" fontId="26" fillId="231" borderId="230" xfId="0">
      <alignment horizontal="center" vertical="center"/>
    </xf>
    <xf numFmtId="49" fontId="26" fillId="231" borderId="230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26" fillId="237" borderId="232" xfId="0" applyFill="1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49" fontId="7" fillId="163" borderId="162" xfId="0">
      <alignment vertical="center"/>
    </xf>
    <xf numFmtId="49" fontId="7" fillId="132" borderId="131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108" borderId="107" xfId="0">
      <alignment horizontal="center" vertical="center"/>
    </xf>
    <xf numFmtId="49" fontId="5" fillId="108" borderId="107" xfId="0">
      <alignment horizontal="center" vertical="center"/>
    </xf>
    <xf numFmtId="179" fontId="26" fillId="232" borderId="231" xfId="0">
      <alignment horizontal="right" vertical="center"/>
    </xf>
    <xf numFmtId="179" fontId="26" fillId="232" borderId="231" xfId="0">
      <alignment horizontal="right" vertical="center"/>
    </xf>
    <xf numFmtId="0" fontId="7" fillId="144" borderId="143" xfId="0">
      <alignment vertical="center"/>
    </xf>
    <xf numFmtId="0" fontId="7" fillId="230" borderId="229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234" borderId="233" xfId="0">
      <alignment horizontal="left" vertical="center"/>
    </xf>
    <xf numFmtId="49" fontId="5" fillId="108" borderId="107" xfId="0">
      <alignment horizontal="center" vertical="center"/>
    </xf>
    <xf numFmtId="177" fontId="26" fillId="228" borderId="227" xfId="0">
      <alignment horizontal="right" vertical="center"/>
    </xf>
    <xf numFmtId="177" fontId="26" fillId="228" borderId="227" xfId="0">
      <alignment horizontal="right" vertical="center"/>
    </xf>
    <xf numFmtId="49" fontId="5" fillId="125" borderId="124" xfId="0">
      <alignment vertical="center"/>
    </xf>
    <xf numFmtId="49" fontId="5" fillId="178" borderId="177" xfId="0">
      <alignment horizontal="center" vertical="center"/>
    </xf>
    <xf numFmtId="0" fontId="5" fillId="139" borderId="138" xfId="0">
      <alignment vertical="center"/>
    </xf>
    <xf numFmtId="0" fontId="5" fillId="139" borderId="138" xfId="0">
      <alignment vertical="center"/>
    </xf>
    <xf numFmtId="49" fontId="5" fillId="125" borderId="124" xfId="0">
      <alignment vertical="center"/>
    </xf>
    <xf numFmtId="49" fontId="5" fillId="178" borderId="177" xfId="0">
      <alignment horizontal="center" vertical="center"/>
    </xf>
    <xf numFmtId="0" fontId="5" fillId="139" borderId="138" xfId="0">
      <alignment vertical="center"/>
    </xf>
    <xf numFmtId="0" fontId="5" fillId="154" borderId="153" xfId="0">
      <alignment horizontal="right"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FFFFFF"/>
      <rgbColor rgb="00CC99"/>
      <rgbColor rgb="0000FF"/>
      <rgbColor rgb="80FF80"/>
      <rgbColor rgb="C0C0C0"/>
      <rgbColor rgb="FFFFFFFF"/>
      <rgbColor rgb="99FFFF"/>
      <rgbColor rgb="00FFFF"/>
      <rgbColor rgb="80FF00"/>
      <rgbColor rgb="80FFFF"/>
      <rgbColor rgb="808080"/>
      <rgbColor rgb="99A8AC"/>
      <rgbColor rgb="D8E9EC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sharedStrings.xml" Type="http://schemas.openxmlformats.org/officeDocument/2006/relationships/sharedStrings" Id="rId17" /><Relationship Target="theme/theme1.xml" Type="http://schemas.openxmlformats.org/officeDocument/2006/relationships/theme" Id="rId18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topLeftCell="A1" zoomScaleNormal="100" zoomScalePageLayoutView="60" workbookViewId="0">
      <pane topLeftCell="A3" activePane="bottomLeft" state="frozen"/>
      <selection activeCell="A1" sqref="A1"/>
    </sheetView>
  </sheetViews>
  <sheetFormatPr defaultColWidth="8" defaultRowHeight="14.25"/>
  <cols>
    <col min="1" max="1" width="8.60392156862745" style="16"/>
    <col min="2" max="2" width="29.8274509803922" style="16"/>
    <col min="3" max="3" width="22.9450980392157" style="16"/>
    <col min="4" max="4" width="2.72156862745098" style="16"/>
    <col min="5" max="5" style="16" hidden="1"/>
    <col min="6" max="6" style="16" hidden="1"/>
    <col min="7" max="7" style="16" hidden="1"/>
    <col min="8" max="8" style="16" hidden="1"/>
    <col min="9" max="9" width="32.6980392156863" style="16"/>
    <col min="10" max="10" width="12.0470588235294" style="16"/>
    <col min="11" max="11" width="4.87450980392157" style="16"/>
    <col min="12" max="12" width="8.45882352941176" style="16"/>
    <col min="13" max="13" width="5.01960784313726" style="16"/>
    <col min="14" max="14" width="7.88627450980392" style="16"/>
    <col min="15" max="15" width="4.30196078431373" style="16"/>
    <col min="16" max="16" width="5.01960784313726" style="16"/>
    <col min="17" max="17" width="24.8078431372549" style="16"/>
    <col min="18" max="18" width="2.72156862745098" style="16"/>
  </cols>
  <sheetData>
    <row r="1" ht="26.25" customHeight="1">
      <c r="A1" s="234" t="s">
        <v>0</v>
      </c>
      <c r="B1" s="235"/>
      <c r="C1" s="236"/>
      <c r="D1" s="237"/>
      <c r="E1" s="238"/>
      <c r="F1" s="239"/>
      <c r="G1" s="240"/>
      <c r="H1" s="241"/>
      <c r="I1" s="242"/>
      <c r="J1" s="243"/>
      <c r="K1" s="244"/>
      <c r="L1" s="245"/>
      <c r="M1" s="246"/>
      <c r="N1" s="247"/>
      <c r="O1" s="248"/>
      <c r="P1" s="249"/>
      <c r="Q1" s="250"/>
      <c r="R1" s="251"/>
    </row>
    <row r="2" ht="48" customHeight="1">
      <c r="A2" s="252" t="s">
        <v>1</v>
      </c>
      <c r="B2" s="253"/>
      <c r="C2" s="254"/>
      <c r="D2" s="255"/>
      <c r="E2" s="256"/>
      <c r="F2" s="257"/>
      <c r="G2" s="258"/>
      <c r="H2" s="259"/>
      <c r="I2" s="260"/>
      <c r="J2" s="261"/>
      <c r="K2" s="262"/>
      <c r="L2" s="263"/>
      <c r="M2" s="264"/>
      <c r="N2" s="265"/>
      <c r="O2" s="266"/>
      <c r="P2" s="267"/>
      <c r="Q2" s="268"/>
      <c r="R2" s="269"/>
    </row>
    <row r="3" ht="48" customHeight="1">
      <c r="A3" s="270"/>
      <c r="B3" s="271"/>
      <c r="C3" s="272"/>
      <c r="D3" s="273"/>
      <c r="E3" s="274"/>
      <c r="F3" s="275"/>
      <c r="G3" s="276"/>
      <c r="H3" s="277"/>
      <c r="I3" s="278"/>
      <c r="J3" s="279"/>
      <c r="K3" s="280"/>
      <c r="L3" s="281"/>
      <c r="M3" s="282"/>
      <c r="N3" s="283"/>
      <c r="O3" s="284"/>
      <c r="P3" s="285"/>
      <c r="Q3" s="286"/>
      <c r="R3" s="287"/>
    </row>
    <row r="4" ht="21" customHeight="1">
      <c r="A4" s="288"/>
      <c r="B4" s="289"/>
      <c r="C4" s="290"/>
      <c r="D4" s="291"/>
      <c r="E4" s="292"/>
      <c r="F4" s="293"/>
      <c r="G4" s="294"/>
      <c r="H4" s="295"/>
      <c r="I4" s="296" t="s">
        <v>2</v>
      </c>
      <c r="J4" s="297">
        <v>0</v>
      </c>
      <c r="K4" s="298" t="s">
        <v>3</v>
      </c>
      <c r="L4" s="299">
        <v>0</v>
      </c>
      <c r="M4" s="300" t="s">
        <v>4</v>
      </c>
      <c r="N4" s="301">
        <v>0</v>
      </c>
      <c r="O4" s="302" t="s">
        <v>5</v>
      </c>
      <c r="P4" s="303"/>
      <c r="Q4" s="304"/>
      <c r="R4" s="305"/>
    </row>
    <row r="5" ht="21" customHeight="1">
      <c r="A5" s="306"/>
      <c r="B5" s="307"/>
      <c r="C5" s="308"/>
      <c r="D5" s="309"/>
      <c r="E5" s="310"/>
      <c r="F5" s="311"/>
      <c r="G5" s="312"/>
      <c r="H5" s="313"/>
      <c r="I5" s="314"/>
      <c r="J5" s="315"/>
      <c r="K5" s="316"/>
      <c r="L5" s="317"/>
      <c r="M5" s="318"/>
      <c r="N5" s="319"/>
      <c r="O5" s="320"/>
      <c r="P5" s="321"/>
      <c r="Q5" s="322"/>
      <c r="R5" s="323"/>
    </row>
    <row r="6" ht="21" customHeight="1">
      <c r="A6" s="324" t="s">
        <v>6</v>
      </c>
      <c r="B6" s="325" t="s">
        <v>7</v>
      </c>
      <c r="C6" s="326"/>
      <c r="D6" s="327"/>
      <c r="E6" s="328"/>
      <c r="F6" s="329"/>
      <c r="G6" s="330"/>
      <c r="H6" s="331"/>
      <c r="I6" s="332"/>
      <c r="J6" s="333"/>
      <c r="K6" s="334"/>
      <c r="L6" s="335"/>
      <c r="M6" s="336"/>
      <c r="N6" s="337"/>
      <c r="O6" s="338"/>
      <c r="P6" s="339"/>
      <c r="Q6" s="340"/>
      <c r="R6" s="341"/>
    </row>
    <row r="7" ht="21" customHeight="1">
      <c r="A7" s="342"/>
      <c r="B7" s="343"/>
      <c r="C7" s="344"/>
      <c r="D7" s="345"/>
      <c r="E7" s="346"/>
      <c r="F7" s="347"/>
      <c r="G7" s="348"/>
      <c r="H7" s="349"/>
      <c r="I7" s="350"/>
      <c r="J7" s="351"/>
      <c r="K7" s="352"/>
      <c r="L7" s="353"/>
      <c r="M7" s="354"/>
      <c r="N7" s="355"/>
      <c r="O7" s="356"/>
      <c r="P7" s="357"/>
      <c r="Q7" s="358"/>
      <c r="R7" s="359"/>
    </row>
    <row r="8" ht="21" customHeight="1">
      <c r="A8" s="360"/>
      <c r="B8" s="361" t="s">
        <v>8</v>
      </c>
      <c r="C8" s="362"/>
      <c r="D8" s="363"/>
      <c r="E8" s="364"/>
      <c r="F8" s="365"/>
      <c r="G8" s="366"/>
      <c r="H8" s="367"/>
      <c r="I8" s="368"/>
      <c r="J8" s="369"/>
      <c r="K8" s="370"/>
      <c r="L8" s="371"/>
      <c r="M8" s="372"/>
      <c r="N8" s="373"/>
      <c r="O8" s="374"/>
      <c r="P8" s="375"/>
      <c r="Q8" s="376"/>
      <c r="R8" s="377"/>
    </row>
    <row r="9" ht="21" customHeight="1">
      <c r="A9" s="378"/>
      <c r="B9" s="379"/>
      <c r="C9" s="380"/>
      <c r="D9" s="381"/>
      <c r="E9" s="382"/>
      <c r="F9" s="383"/>
      <c r="G9" s="384"/>
      <c r="H9" s="385"/>
      <c r="I9" s="386"/>
      <c r="J9" s="387"/>
      <c r="K9" s="388"/>
      <c r="L9" s="389"/>
      <c r="M9" s="390"/>
      <c r="N9" s="391"/>
      <c r="O9" s="392"/>
      <c r="P9" s="393"/>
      <c r="Q9" s="394"/>
      <c r="R9" s="395"/>
    </row>
    <row r="10" ht="21" customHeight="1">
      <c r="A10" s="396"/>
      <c r="B10" s="397" t="s">
        <v>9</v>
      </c>
      <c r="C10" s="398"/>
      <c r="D10" s="399"/>
      <c r="E10" s="400"/>
      <c r="F10" s="401"/>
      <c r="G10" s="402"/>
      <c r="H10" s="403"/>
      <c r="I10" s="404" t="s">
        <v>10</v>
      </c>
      <c r="J10" s="405">
        <v>0</v>
      </c>
      <c r="K10" s="406" t="s">
        <v>3</v>
      </c>
      <c r="L10" s="407">
        <v>0</v>
      </c>
      <c r="M10" s="408" t="s">
        <v>4</v>
      </c>
      <c r="N10" s="409">
        <v>0</v>
      </c>
      <c r="O10" s="410" t="s">
        <v>11</v>
      </c>
      <c r="P10" s="411"/>
      <c r="Q10" s="412"/>
      <c r="R10" s="413"/>
    </row>
    <row r="11" ht="21" customHeight="1">
      <c r="A11" s="414"/>
      <c r="B11" s="415"/>
      <c r="C11" s="416"/>
      <c r="D11" s="417"/>
      <c r="E11" s="418"/>
      <c r="F11" s="419"/>
      <c r="G11" s="420"/>
      <c r="H11" s="421"/>
      <c r="I11" s="422"/>
      <c r="J11" s="423"/>
      <c r="K11" s="424"/>
      <c r="L11" s="425"/>
      <c r="M11" s="426"/>
      <c r="N11" s="427"/>
      <c r="O11" s="428"/>
      <c r="P11" s="429"/>
      <c r="Q11" s="430"/>
      <c r="R11" s="431"/>
    </row>
    <row r="12" ht="21" customHeight="1">
      <c r="A12" s="432" t="s">
        <v>12</v>
      </c>
      <c r="B12" s="433" t="s">
        <v>13</v>
      </c>
      <c r="C12" s="434"/>
      <c r="D12" s="435"/>
      <c r="E12" s="436"/>
      <c r="F12" s="437"/>
      <c r="G12" s="438"/>
      <c r="H12" s="439"/>
      <c r="I12" s="440"/>
      <c r="J12" s="441"/>
      <c r="K12" s="442"/>
      <c r="L12" s="443"/>
      <c r="M12" s="444"/>
      <c r="N12" s="445"/>
      <c r="O12" s="446"/>
      <c r="P12" s="447"/>
      <c r="Q12" s="448"/>
      <c r="R12" s="449"/>
    </row>
    <row r="13" ht="21" customHeight="1">
      <c r="A13" s="450"/>
      <c r="B13" s="451"/>
      <c r="C13" s="452"/>
      <c r="D13" s="453"/>
      <c r="E13" s="454"/>
      <c r="F13" s="455"/>
      <c r="G13" s="456"/>
      <c r="H13" s="457"/>
      <c r="I13" s="458"/>
      <c r="J13" s="459"/>
      <c r="K13" s="460"/>
      <c r="L13" s="461"/>
      <c r="M13" s="462"/>
      <c r="N13" s="463"/>
      <c r="O13" s="464"/>
      <c r="P13" s="465"/>
      <c r="Q13" s="466"/>
      <c r="R13" s="467"/>
    </row>
    <row r="14" ht="21" customHeight="1">
      <c r="A14" s="468"/>
      <c r="B14" s="469" t="s">
        <v>14</v>
      </c>
      <c r="C14" s="470"/>
      <c r="D14" s="471"/>
      <c r="E14" s="472"/>
      <c r="F14" s="473"/>
      <c r="G14" s="474"/>
      <c r="H14" s="475"/>
      <c r="I14" s="476" t="s">
        <v>15</v>
      </c>
      <c r="J14" s="477"/>
      <c r="K14" s="478"/>
      <c r="L14" s="479"/>
      <c r="M14" s="480" t="s">
        <v>16</v>
      </c>
      <c r="N14" s="481"/>
      <c r="O14" s="482"/>
      <c r="P14" s="483"/>
      <c r="Q14" s="484"/>
      <c r="R14" s="485"/>
    </row>
    <row r="15" ht="21" customHeight="1">
      <c r="A15" s="486"/>
      <c r="B15" s="487"/>
      <c r="C15" s="488"/>
      <c r="D15" s="489"/>
      <c r="E15" s="490"/>
      <c r="F15" s="491"/>
      <c r="G15" s="492"/>
      <c r="H15" s="493"/>
      <c r="I15" s="494"/>
      <c r="J15" s="495"/>
      <c r="K15" s="496"/>
      <c r="L15" s="497"/>
      <c r="M15" s="498"/>
      <c r="N15" s="499"/>
      <c r="O15" s="500"/>
      <c r="P15" s="501"/>
      <c r="Q15" s="502"/>
      <c r="R15" s="503"/>
    </row>
    <row r="16" ht="31.5" customHeight="1">
      <c r="A16" s="504"/>
      <c r="B16" s="505" t="s">
        <v>17</v>
      </c>
      <c r="C16" s="506"/>
      <c r="D16" s="507"/>
      <c r="E16" s="508"/>
      <c r="F16" s="509"/>
      <c r="G16" s="510"/>
      <c r="H16" s="511"/>
      <c r="I16" s="512" t="s">
        <v>15</v>
      </c>
      <c r="J16" s="513"/>
      <c r="K16" s="514"/>
      <c r="L16" s="515"/>
      <c r="M16" s="516" t="s">
        <v>16</v>
      </c>
      <c r="N16" s="517"/>
      <c r="O16" s="518"/>
      <c r="P16" s="519"/>
      <c r="Q16" s="520"/>
      <c r="R16" s="521"/>
    </row>
    <row r="17" ht="21" customHeight="1">
      <c r="A17" s="522"/>
      <c r="B17" s="523"/>
      <c r="C17" s="524"/>
      <c r="D17" s="525"/>
      <c r="E17" s="526"/>
      <c r="F17" s="527"/>
      <c r="G17" s="528"/>
      <c r="H17" s="529"/>
      <c r="I17" s="530"/>
      <c r="J17" s="531"/>
      <c r="K17" s="532"/>
      <c r="L17" s="533"/>
      <c r="M17" s="534"/>
      <c r="N17" s="535"/>
      <c r="O17" s="536"/>
      <c r="P17" s="537"/>
      <c r="Q17" s="538"/>
      <c r="R17" s="539"/>
    </row>
    <row r="18" ht="21" customHeight="1">
      <c r="A18" s="540"/>
      <c r="B18" s="541" t="s">
        <v>18</v>
      </c>
      <c r="C18" s="542"/>
      <c r="D18" s="543"/>
      <c r="E18" s="544"/>
      <c r="F18" s="545"/>
      <c r="G18" s="546"/>
      <c r="H18" s="547"/>
      <c r="I18" s="548" t="s">
        <v>15</v>
      </c>
      <c r="J18" s="549"/>
      <c r="K18" s="550"/>
      <c r="L18" s="551"/>
      <c r="M18" s="552" t="s">
        <v>16</v>
      </c>
      <c r="N18" s="553"/>
      <c r="O18" s="554"/>
      <c r="P18" s="555"/>
      <c r="Q18" s="556"/>
      <c r="R18" s="557"/>
    </row>
    <row r="19" ht="21" customHeight="1">
      <c r="A19" s="558"/>
      <c r="B19" s="559"/>
      <c r="C19" s="560"/>
      <c r="D19" s="561"/>
      <c r="E19" s="562"/>
      <c r="F19" s="563"/>
      <c r="G19" s="564"/>
      <c r="H19" s="565"/>
      <c r="I19" s="566"/>
      <c r="J19" s="567"/>
      <c r="K19" s="568"/>
      <c r="L19" s="569"/>
      <c r="M19" s="570"/>
      <c r="N19" s="571"/>
      <c r="O19" s="572"/>
      <c r="P19" s="573"/>
      <c r="Q19" s="574"/>
      <c r="R19" s="575"/>
    </row>
    <row r="20" ht="21" customHeight="1">
      <c r="A20" s="576"/>
      <c r="B20" s="577" t="s">
        <v>19</v>
      </c>
      <c r="C20" s="578"/>
      <c r="D20" s="579"/>
      <c r="E20" s="580"/>
      <c r="F20" s="581"/>
      <c r="G20" s="582"/>
      <c r="H20" s="583"/>
      <c r="I20" s="584" t="s">
        <v>20</v>
      </c>
      <c r="J20" s="585"/>
      <c r="K20" s="586"/>
      <c r="L20" s="587"/>
      <c r="M20" s="588" t="s">
        <v>16</v>
      </c>
      <c r="N20" s="589"/>
      <c r="O20" s="590"/>
      <c r="P20" s="591"/>
      <c r="Q20" s="592"/>
      <c r="R20" s="593"/>
    </row>
    <row r="21" ht="21" customHeight="1">
      <c r="A21" s="594"/>
      <c r="B21" s="595"/>
      <c r="C21" s="596"/>
      <c r="D21" s="597"/>
      <c r="E21" s="598"/>
      <c r="F21" s="599"/>
      <c r="G21" s="600"/>
      <c r="H21" s="601"/>
      <c r="I21" s="602"/>
      <c r="J21" s="603"/>
      <c r="K21" s="604"/>
      <c r="L21" s="605"/>
      <c r="M21" s="606"/>
      <c r="N21" s="607"/>
      <c r="O21" s="608"/>
      <c r="P21" s="609"/>
      <c r="Q21" s="610"/>
      <c r="R21" s="611"/>
    </row>
  </sheetData>
  <mergeCells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740157480315" right="0.78740157480315" top="1.18110236220472" bottom="1.18110236220472" header="0.51181" footer="0.51181"/>
  <pageSetup paperSize="9" scale="80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showGridLines="0" showZeros="0" topLeftCell="A1" zoomScaleNormal="100" zoomScalePageLayoutView="60" workbookViewId="0">
      <selection activeCell="A1" sqref="A1"/>
    </sheetView>
  </sheetViews>
  <sheetFormatPr defaultColWidth="8" defaultRowHeight="14.25"/>
  <cols>
    <col min="1" max="1" width="6.30980392156863" style="16"/>
    <col min="2" max="2" width="80.4549019607843" style="16"/>
    <col min="3" max="3" style="16" hidden="1"/>
    <col min="4" max="4" width="13.7647058823529" style="16"/>
    <col min="5" max="5" width="7.45490196078431" style="16"/>
  </cols>
  <sheetData>
    <row r="1" ht="29.25" customHeight="1">
      <c r="A1" s="53"/>
      <c r="B1" s="53"/>
      <c r="C1" s="53"/>
      <c r="D1" s="53"/>
      <c r="E1" s="53"/>
    </row>
    <row r="2" ht="45" customHeight="1">
      <c r="A2" s="54" t="s">
        <v>21</v>
      </c>
      <c r="B2" s="54"/>
      <c r="C2" s="54"/>
      <c r="D2" s="54"/>
      <c r="E2" s="55"/>
    </row>
    <row r="3" ht="27" customHeight="1">
      <c r="A3" s="56"/>
      <c r="B3" s="56"/>
      <c r="C3" s="56"/>
      <c r="D3" s="56"/>
      <c r="E3" s="56"/>
    </row>
    <row r="4" ht="27" customHeight="1">
      <c r="A4" s="56"/>
      <c r="B4" s="57" t="s">
        <v>22</v>
      </c>
      <c r="C4" s="57"/>
      <c r="D4" s="58" t="s">
        <v>23</v>
      </c>
      <c r="E4" s="59"/>
    </row>
    <row r="5" ht="27" customHeight="1">
      <c r="A5" s="56"/>
      <c r="B5" s="57" t="s">
        <v>24</v>
      </c>
      <c r="C5" s="57"/>
      <c r="D5" s="58" t="s">
        <v>25</v>
      </c>
      <c r="E5" s="59"/>
    </row>
    <row r="6" ht="27" customHeight="1">
      <c r="A6" s="56"/>
      <c r="B6" s="57" t="s">
        <v>26</v>
      </c>
      <c r="C6" s="57"/>
      <c r="D6" s="58" t="s">
        <v>27</v>
      </c>
      <c r="E6" s="59"/>
    </row>
    <row r="7" ht="27" customHeight="1">
      <c r="A7" s="56"/>
      <c r="B7" s="57" t="s">
        <v>28</v>
      </c>
      <c r="C7" s="57"/>
      <c r="D7" s="58" t="s">
        <v>29</v>
      </c>
      <c r="E7" s="59"/>
    </row>
    <row r="8" ht="27" customHeight="1">
      <c r="A8" s="56"/>
      <c r="B8" s="57" t="s">
        <v>30</v>
      </c>
      <c r="C8" s="57"/>
      <c r="D8" s="58" t="s">
        <v>31</v>
      </c>
      <c r="E8" s="59"/>
    </row>
    <row r="9" ht="27" customHeight="1">
      <c r="A9" s="56"/>
      <c r="B9" s="57" t="s">
        <v>32</v>
      </c>
      <c r="C9" s="57"/>
      <c r="D9" s="58" t="s">
        <v>33</v>
      </c>
      <c r="E9" s="59"/>
    </row>
    <row r="10" ht="27" customHeight="1">
      <c r="A10" s="56"/>
      <c r="B10" s="57" t="s">
        <v>34</v>
      </c>
      <c r="C10" s="57"/>
      <c r="D10" s="58" t="s">
        <v>35</v>
      </c>
      <c r="E10" s="59"/>
    </row>
    <row r="11" ht="27" customHeight="1">
      <c r="A11" s="60"/>
      <c r="B11" s="61" t="s">
        <v>36</v>
      </c>
      <c r="C11" s="60"/>
      <c r="D11" s="62" t="s">
        <v>37</v>
      </c>
      <c r="E11" s="60"/>
    </row>
    <row r="12" ht="27" customHeight="1">
      <c r="A12" s="56"/>
      <c r="B12" s="57" t="s">
        <v>38</v>
      </c>
      <c r="C12" s="57"/>
      <c r="D12" s="58" t="s">
        <v>39</v>
      </c>
      <c r="E12" s="59"/>
    </row>
    <row r="13" ht="27" customHeight="1">
      <c r="A13" s="60"/>
      <c r="B13" s="61" t="s">
        <v>40</v>
      </c>
      <c r="C13" s="63"/>
      <c r="D13" s="62" t="s">
        <v>41</v>
      </c>
      <c r="E13" s="60"/>
    </row>
    <row r="14" ht="27" customHeight="1">
      <c r="A14" s="53"/>
      <c r="B14" s="57" t="s">
        <v>42</v>
      </c>
      <c r="C14" s="57"/>
      <c r="D14" s="58" t="s">
        <v>43</v>
      </c>
      <c r="E14" s="59"/>
    </row>
    <row r="15" ht="27" customHeight="1">
      <c r="A15" s="53"/>
      <c r="B15" s="57" t="s">
        <v>44</v>
      </c>
      <c r="C15" s="57"/>
      <c r="D15" s="58" t="s">
        <v>45</v>
      </c>
      <c r="E15" s="59"/>
    </row>
    <row r="16" ht="27" customHeight="1">
      <c r="A16" s="53"/>
      <c r="B16" s="57" t="s">
        <v>46</v>
      </c>
      <c r="C16" s="57"/>
      <c r="D16" s="58" t="s">
        <v>47</v>
      </c>
      <c r="E16" s="59"/>
    </row>
  </sheetData>
  <mergeCells>
    <mergeCell ref="A2:D2"/>
    <mergeCell ref="B4:C4"/>
    <mergeCell ref="B5:C5"/>
    <mergeCell ref="B6:C6"/>
    <mergeCell ref="B7:C7"/>
    <mergeCell ref="B8:C8"/>
    <mergeCell ref="B9:C9"/>
    <mergeCell ref="B10:C10"/>
    <mergeCell ref="B12:C12"/>
  </mergeCells>
  <printOptions horizontalCentered="1"/>
  <pageMargins left="0.78740157480315" right="0.78740157480315" top="1.18110236220472" bottom="1.18110236220472" header="0.51181" footer="0.51181"/>
  <pageSetup paperSize="9" pageOrder="overThenDown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7.8980392156863" style="16"/>
    <col min="2" max="2" width="28.2509803921569" style="16"/>
    <col min="3" max="3" width="18.2117647058824" style="16"/>
    <col min="4" max="4" width="19.2156862745098" style="16"/>
    <col min="5" max="5" width="22.2274509803922" style="16"/>
    <col min="6" max="6" width="24.0941176470588" style="16"/>
    <col min="7" max="7" width="17.9254901960784" style="16"/>
    <col min="8" max="8" width="17.9254901960784" style="16"/>
    <col min="9" max="9" width="18.9294117647059" style="16"/>
  </cols>
  <sheetData>
    <row r="1" ht="45" customHeight="1">
      <c r="A1" s="612" t="s">
        <v>48</v>
      </c>
      <c r="B1" s="613"/>
      <c r="C1" s="614"/>
      <c r="D1" s="615"/>
      <c r="E1" s="616"/>
      <c r="F1" s="617"/>
      <c r="G1" s="618"/>
      <c r="H1" s="619"/>
      <c r="I1" s="620"/>
    </row>
    <row r="2" ht="19.5" customHeight="1">
      <c r="A2" s="621"/>
      <c r="B2" s="622"/>
      <c r="C2" s="623"/>
      <c r="D2" s="624"/>
      <c r="E2" s="625"/>
      <c r="F2" s="626"/>
      <c r="G2" s="627"/>
      <c r="H2" s="628"/>
      <c r="I2" s="629" t="s">
        <v>49</v>
      </c>
    </row>
    <row r="3" ht="19.5" customHeight="1">
      <c r="A3" s="630" t="s">
        <v>50</v>
      </c>
      <c r="B3" s="631"/>
      <c r="C3" s="632"/>
      <c r="D3" s="633"/>
      <c r="E3" s="634"/>
      <c r="F3" s="635"/>
      <c r="G3" s="636"/>
      <c r="H3" s="637"/>
      <c r="I3" s="638" t="s">
        <v>51</v>
      </c>
    </row>
    <row r="4" ht="39.75" customHeight="1">
      <c r="A4" s="639" t="s">
        <v>52</v>
      </c>
      <c r="B4" s="640" t="s">
        <v>53</v>
      </c>
      <c r="C4" s="641" t="s">
        <v>54</v>
      </c>
      <c r="D4" s="642" t="s">
        <v>55</v>
      </c>
      <c r="E4" s="643" t="s">
        <v>56</v>
      </c>
      <c r="F4" s="644" t="s">
        <v>57</v>
      </c>
      <c r="G4" s="645" t="s">
        <v>58</v>
      </c>
      <c r="H4" s="646" t="s">
        <v>59</v>
      </c>
      <c r="I4" s="647" t="s">
        <v>60</v>
      </c>
    </row>
    <row r="5" ht="27" customHeight="1">
      <c r="A5" s="648" t="s">
        <v>61</v>
      </c>
      <c r="B5" s="649">
        <f>C5+D5+E5+F5+G5+H5+I5</f>
        <v>283287137.3</v>
      </c>
      <c r="C5" s="650">
        <v>0</v>
      </c>
      <c r="D5" s="650">
        <v>82731231</v>
      </c>
      <c r="E5" s="649">
        <v>200555906.3</v>
      </c>
      <c r="F5" s="649">
        <v>0</v>
      </c>
      <c r="G5" s="649">
        <v>0</v>
      </c>
      <c r="H5" s="649">
        <v>0</v>
      </c>
      <c r="I5" s="651">
        <v>0</v>
      </c>
    </row>
    <row r="6" ht="27" customHeight="1">
      <c r="A6" s="652" t="s">
        <v>62</v>
      </c>
      <c r="B6" s="649">
        <f>C6+D6+E6+F6+G6+H6+I6</f>
        <v>120606106.3</v>
      </c>
      <c r="C6" s="649">
        <v>0</v>
      </c>
      <c r="D6" s="649">
        <v>19535200</v>
      </c>
      <c r="E6" s="649">
        <v>101070906.3</v>
      </c>
      <c r="F6" s="649">
        <v>0</v>
      </c>
      <c r="G6" s="649">
        <v>0</v>
      </c>
      <c r="H6" s="649">
        <v>0</v>
      </c>
      <c r="I6" s="651">
        <v>0</v>
      </c>
    </row>
    <row r="7" ht="27" customHeight="1">
      <c r="A7" s="653" t="s">
        <v>63</v>
      </c>
      <c r="B7" s="649">
        <f>C7+D7+E7+F7+G7+H7+I7</f>
        <v>152129728</v>
      </c>
      <c r="C7" s="649">
        <v>0</v>
      </c>
      <c r="D7" s="649">
        <v>55779728</v>
      </c>
      <c r="E7" s="649">
        <v>96350000</v>
      </c>
      <c r="F7" s="649">
        <v>0</v>
      </c>
      <c r="G7" s="649">
        <v>0</v>
      </c>
      <c r="H7" s="649">
        <v>0</v>
      </c>
      <c r="I7" s="651">
        <v>0</v>
      </c>
    </row>
    <row r="8" ht="27" customHeight="1">
      <c r="A8" s="654" t="s">
        <v>64</v>
      </c>
      <c r="B8" s="649">
        <f>C8+D8+E8+F8+G8+H8+I8</f>
        <v>3367791</v>
      </c>
      <c r="C8" s="649">
        <v>0</v>
      </c>
      <c r="D8" s="649">
        <v>2987791</v>
      </c>
      <c r="E8" s="649">
        <v>380000</v>
      </c>
      <c r="F8" s="649">
        <v>0</v>
      </c>
      <c r="G8" s="649">
        <v>0</v>
      </c>
      <c r="H8" s="649">
        <v>0</v>
      </c>
      <c r="I8" s="651">
        <v>0</v>
      </c>
    </row>
    <row r="9" ht="27" customHeight="1">
      <c r="A9" s="655" t="s">
        <v>65</v>
      </c>
      <c r="B9" s="649">
        <f>C9+D9</f>
        <v>4172032</v>
      </c>
      <c r="C9" s="649">
        <v>0</v>
      </c>
      <c r="D9" s="649">
        <v>4172032</v>
      </c>
      <c r="E9" s="656"/>
      <c r="F9" s="649"/>
      <c r="G9" s="649"/>
      <c r="H9" s="649"/>
      <c r="I9" s="649"/>
    </row>
    <row r="10" ht="27" customHeight="1">
      <c r="A10" s="657" t="s">
        <v>66</v>
      </c>
      <c r="B10" s="649">
        <f>C10+D10+E10+F10+I10</f>
        <v>2700000</v>
      </c>
      <c r="C10" s="649">
        <v>0</v>
      </c>
      <c r="D10" s="649">
        <v>20000</v>
      </c>
      <c r="E10" s="649">
        <v>2680000</v>
      </c>
      <c r="F10" s="649">
        <v>0</v>
      </c>
      <c r="G10" s="649"/>
      <c r="H10" s="649"/>
      <c r="I10" s="649">
        <v>0</v>
      </c>
    </row>
    <row r="11" ht="27" customHeight="1">
      <c r="A11" s="658" t="s">
        <v>67</v>
      </c>
      <c r="B11" s="649">
        <f>C11+D11+E11+F11+G11+H11+I11</f>
        <v>125000</v>
      </c>
      <c r="C11" s="649">
        <v>0</v>
      </c>
      <c r="D11" s="649">
        <v>50000</v>
      </c>
      <c r="E11" s="649">
        <v>75000</v>
      </c>
      <c r="F11" s="649">
        <v>0</v>
      </c>
      <c r="G11" s="649">
        <v>0</v>
      </c>
      <c r="H11" s="649">
        <v>0</v>
      </c>
      <c r="I11" s="649">
        <v>0</v>
      </c>
    </row>
    <row r="12" ht="27" customHeight="1">
      <c r="A12" s="659" t="s">
        <v>68</v>
      </c>
      <c r="B12" s="649">
        <f>C12</f>
        <v>0</v>
      </c>
      <c r="C12" s="649">
        <v>0</v>
      </c>
      <c r="D12" s="649"/>
      <c r="E12" s="649"/>
      <c r="F12" s="649"/>
      <c r="G12" s="649"/>
      <c r="H12" s="649"/>
      <c r="I12" s="649"/>
    </row>
    <row r="13" ht="27" customHeight="1">
      <c r="A13" s="660" t="s">
        <v>69</v>
      </c>
      <c r="B13" s="649">
        <f>C13</f>
        <v>0</v>
      </c>
      <c r="C13" s="649">
        <v>0</v>
      </c>
      <c r="D13" s="649"/>
      <c r="E13" s="649"/>
      <c r="F13" s="649"/>
      <c r="G13" s="649"/>
      <c r="H13" s="649"/>
      <c r="I13" s="649"/>
    </row>
    <row r="14" ht="27" customHeight="1">
      <c r="A14" s="661" t="s">
        <v>70</v>
      </c>
      <c r="B14" s="649">
        <f>C14+D14+E14+F14+G14+H14+I14</f>
        <v>247510079.24</v>
      </c>
      <c r="C14" s="649">
        <v>0</v>
      </c>
      <c r="D14" s="649">
        <v>57182600</v>
      </c>
      <c r="E14" s="649">
        <v>190327479.24</v>
      </c>
      <c r="F14" s="649">
        <v>0</v>
      </c>
      <c r="G14" s="649">
        <v>0</v>
      </c>
      <c r="H14" s="649">
        <v>0</v>
      </c>
      <c r="I14" s="649">
        <v>0</v>
      </c>
    </row>
    <row r="15" ht="27" customHeight="1">
      <c r="A15" s="662" t="s">
        <v>71</v>
      </c>
      <c r="B15" s="649">
        <f>C15+D15+E15+F15+G15+H15+I15</f>
        <v>246838079.24</v>
      </c>
      <c r="C15" s="649">
        <v>0</v>
      </c>
      <c r="D15" s="649">
        <v>57092600</v>
      </c>
      <c r="E15" s="649">
        <v>189745479.24</v>
      </c>
      <c r="F15" s="649">
        <v>0</v>
      </c>
      <c r="G15" s="649">
        <v>0</v>
      </c>
      <c r="H15" s="649">
        <v>0</v>
      </c>
      <c r="I15" s="649">
        <v>0</v>
      </c>
    </row>
    <row r="16" ht="27" customHeight="1">
      <c r="A16" s="663" t="s">
        <v>72</v>
      </c>
      <c r="B16" s="649">
        <f>C16+D16+E16+F16+I16</f>
        <v>640000</v>
      </c>
      <c r="C16" s="649">
        <v>0</v>
      </c>
      <c r="D16" s="649">
        <v>90000</v>
      </c>
      <c r="E16" s="649">
        <v>550000</v>
      </c>
      <c r="F16" s="649">
        <v>0</v>
      </c>
      <c r="G16" s="649"/>
      <c r="H16" s="649"/>
      <c r="I16" s="649">
        <v>0</v>
      </c>
    </row>
    <row r="17" ht="27" customHeight="1">
      <c r="A17" s="664" t="s">
        <v>73</v>
      </c>
      <c r="B17" s="649">
        <f>C17+D17+E17+F17+G17+H17+I17</f>
        <v>32000</v>
      </c>
      <c r="C17" s="649">
        <v>0</v>
      </c>
      <c r="D17" s="649">
        <v>0</v>
      </c>
      <c r="E17" s="649">
        <v>32000</v>
      </c>
      <c r="F17" s="649">
        <v>0</v>
      </c>
      <c r="G17" s="649">
        <v>0</v>
      </c>
      <c r="H17" s="649">
        <v>0</v>
      </c>
      <c r="I17" s="649">
        <v>0</v>
      </c>
    </row>
    <row r="18" ht="27" customHeight="1">
      <c r="A18" s="665" t="s">
        <v>74</v>
      </c>
      <c r="B18" s="649">
        <f>C18</f>
        <v>0</v>
      </c>
      <c r="C18" s="649">
        <v>0</v>
      </c>
      <c r="D18" s="649"/>
      <c r="E18" s="649"/>
      <c r="F18" s="649"/>
      <c r="G18" s="649"/>
      <c r="H18" s="649"/>
      <c r="I18" s="649"/>
    </row>
    <row r="19" ht="27" customHeight="1">
      <c r="A19" s="666" t="s">
        <v>75</v>
      </c>
      <c r="B19" s="649">
        <f>C19</f>
        <v>0</v>
      </c>
      <c r="C19" s="649">
        <v>0</v>
      </c>
      <c r="D19" s="649"/>
      <c r="E19" s="649"/>
      <c r="F19" s="649"/>
      <c r="G19" s="649"/>
      <c r="H19" s="649"/>
      <c r="I19" s="649"/>
    </row>
    <row r="20" ht="27" customHeight="1">
      <c r="A20" s="667" t="s">
        <v>76</v>
      </c>
      <c r="B20" s="649">
        <f>C20+D20+E20+F20+G20+H20+I20</f>
        <v>35777058.06</v>
      </c>
      <c r="C20" s="649">
        <v>0</v>
      </c>
      <c r="D20" s="649">
        <v>25548631</v>
      </c>
      <c r="E20" s="649">
        <v>10228427.06</v>
      </c>
      <c r="F20" s="649">
        <v>0</v>
      </c>
      <c r="G20" s="649">
        <v>0</v>
      </c>
      <c r="H20" s="649">
        <v>0</v>
      </c>
      <c r="I20" s="651">
        <v>0</v>
      </c>
    </row>
    <row r="21" ht="27" customHeight="1">
      <c r="A21" s="668" t="s">
        <v>77</v>
      </c>
      <c r="B21" s="649">
        <f>C21+D21+E21+F21+G21+H21+I21</f>
        <v>319132346.82</v>
      </c>
      <c r="C21" s="649">
        <v>0</v>
      </c>
      <c r="D21" s="649">
        <v>283700473.34</v>
      </c>
      <c r="E21" s="649">
        <v>35431873.48</v>
      </c>
      <c r="F21" s="649">
        <v>0</v>
      </c>
      <c r="G21" s="649">
        <v>0</v>
      </c>
      <c r="H21" s="649">
        <v>0</v>
      </c>
      <c r="I21" s="651">
        <v>0</v>
      </c>
    </row>
    <row r="22" ht="27" customHeight="1">
      <c r="A22" s="669"/>
      <c r="B22" s="670"/>
      <c r="C22" s="671"/>
      <c r="D22" s="672"/>
      <c r="E22" s="673"/>
      <c r="F22" s="674"/>
      <c r="G22" s="675"/>
      <c r="H22" s="676"/>
      <c r="I22" s="677" t="s">
        <v>78</v>
      </c>
    </row>
  </sheetData>
  <mergeCells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678" t="s">
        <v>79</v>
      </c>
      <c r="B1" s="679"/>
      <c r="C1" s="680"/>
      <c r="D1" s="681"/>
      <c r="E1" s="682"/>
      <c r="F1" s="683"/>
    </row>
    <row r="2" ht="19.5" customHeight="1">
      <c r="A2" s="684"/>
      <c r="B2" s="685"/>
      <c r="C2" s="686"/>
      <c r="D2" s="687"/>
      <c r="E2" s="688" t="s">
        <v>25</v>
      </c>
      <c r="F2" s="689"/>
    </row>
    <row r="3" ht="19.5" customHeight="1">
      <c r="A3" s="690" t="s">
        <v>50</v>
      </c>
      <c r="B3" s="691"/>
      <c r="C3" s="692"/>
      <c r="D3" s="693"/>
      <c r="E3" s="694"/>
      <c r="F3" s="695" t="s">
        <v>51</v>
      </c>
    </row>
    <row r="4" ht="27" customHeight="1">
      <c r="A4" s="696" t="s">
        <v>52</v>
      </c>
      <c r="B4" s="697" t="s">
        <v>80</v>
      </c>
      <c r="C4" s="698" t="s">
        <v>81</v>
      </c>
      <c r="D4" s="699" t="s">
        <v>52</v>
      </c>
      <c r="E4" s="700" t="s">
        <v>80</v>
      </c>
      <c r="F4" s="701" t="s">
        <v>81</v>
      </c>
    </row>
    <row r="5" ht="28.5" customHeight="1">
      <c r="A5" s="702" t="s">
        <v>82</v>
      </c>
      <c r="B5" s="703">
        <v>0</v>
      </c>
      <c r="C5" s="704">
        <v>0</v>
      </c>
      <c r="D5" s="705" t="s">
        <v>83</v>
      </c>
      <c r="E5" s="706">
        <v>0</v>
      </c>
      <c r="F5" s="707">
        <v>0</v>
      </c>
    </row>
    <row r="6" ht="28.5" customHeight="1">
      <c r="A6" s="708" t="s">
        <v>84</v>
      </c>
      <c r="B6" s="709">
        <v>0</v>
      </c>
      <c r="C6" s="710">
        <v>0</v>
      </c>
      <c r="D6" s="711" t="s">
        <v>85</v>
      </c>
      <c r="E6" s="712">
        <v>0</v>
      </c>
      <c r="F6" s="713">
        <v>0</v>
      </c>
    </row>
    <row r="7" ht="28.5" customHeight="1">
      <c r="A7" s="714" t="s">
        <v>86</v>
      </c>
      <c r="B7" s="715">
        <v>0</v>
      </c>
      <c r="C7" s="716">
        <v>0</v>
      </c>
      <c r="D7" s="717" t="s">
        <v>87</v>
      </c>
      <c r="E7" s="718">
        <v>0</v>
      </c>
      <c r="F7" s="719">
        <v>0</v>
      </c>
    </row>
    <row r="8" ht="28.5" customHeight="1">
      <c r="A8" s="720" t="s">
        <v>88</v>
      </c>
      <c r="B8" s="721">
        <v>0</v>
      </c>
      <c r="C8" s="722">
        <v>0</v>
      </c>
      <c r="D8" s="723" t="s">
        <v>89</v>
      </c>
      <c r="E8" s="724">
        <v>0</v>
      </c>
      <c r="F8" s="725">
        <v>0</v>
      </c>
    </row>
    <row r="9" ht="28.5" customHeight="1">
      <c r="A9" s="726" t="s">
        <v>90</v>
      </c>
      <c r="B9" s="727">
        <v>0</v>
      </c>
      <c r="C9" s="728">
        <v>0</v>
      </c>
      <c r="D9" s="729" t="s">
        <v>91</v>
      </c>
      <c r="E9" s="730">
        <v>0</v>
      </c>
      <c r="F9" s="731">
        <v>0</v>
      </c>
    </row>
    <row r="10" ht="28.5" customHeight="1">
      <c r="A10" s="732" t="s">
        <v>92</v>
      </c>
      <c r="B10" s="733">
        <v>0</v>
      </c>
      <c r="C10" s="734">
        <v>0</v>
      </c>
      <c r="D10" s="735" t="s">
        <v>93</v>
      </c>
      <c r="E10" s="736">
        <v>0</v>
      </c>
      <c r="F10" s="737">
        <v>0</v>
      </c>
    </row>
    <row r="11" ht="28.5" customHeight="1">
      <c r="A11" s="738" t="s">
        <v>94</v>
      </c>
      <c r="B11" s="739">
        <v>0</v>
      </c>
      <c r="C11" s="740">
        <v>0</v>
      </c>
      <c r="D11" s="741" t="s">
        <v>95</v>
      </c>
      <c r="E11" s="742" t="s">
        <v>95</v>
      </c>
      <c r="F11" s="743" t="s">
        <v>95</v>
      </c>
    </row>
    <row r="12" ht="28.5" customHeight="1">
      <c r="A12" s="744" t="s">
        <v>96</v>
      </c>
      <c r="B12" s="745">
        <v>0</v>
      </c>
      <c r="C12" s="746">
        <v>0</v>
      </c>
      <c r="D12" s="747" t="s">
        <v>95</v>
      </c>
      <c r="E12" s="748" t="s">
        <v>95</v>
      </c>
      <c r="F12" s="749" t="s">
        <v>95</v>
      </c>
    </row>
    <row r="13" ht="28.5" customHeight="1">
      <c r="A13" s="750" t="s">
        <v>97</v>
      </c>
      <c r="B13" s="649">
        <f>B5+B6+B8+B9+B10+B11</f>
        <v>0</v>
      </c>
      <c r="C13" s="649">
        <f>C5+C6+C8+C9+C10+C11</f>
        <v>0</v>
      </c>
      <c r="D13" s="751" t="s">
        <v>98</v>
      </c>
      <c r="E13" s="651">
        <f>E5+E7+E8+E9+E10</f>
        <v>0</v>
      </c>
      <c r="F13" s="752">
        <f>F5+F7+F8+F9+F10</f>
        <v>0</v>
      </c>
    </row>
    <row r="14" ht="28.5" customHeight="1">
      <c r="A14" s="753" t="s">
        <v>99</v>
      </c>
      <c r="B14" s="754">
        <v>0</v>
      </c>
      <c r="C14" s="755">
        <v>0</v>
      </c>
      <c r="D14" s="756" t="s">
        <v>100</v>
      </c>
      <c r="E14" s="757">
        <v>0</v>
      </c>
      <c r="F14" s="758">
        <v>0</v>
      </c>
    </row>
    <row r="15" ht="39.75" customHeight="1">
      <c r="A15" s="759" t="s">
        <v>101</v>
      </c>
      <c r="B15" s="760">
        <v>0</v>
      </c>
      <c r="C15" s="761">
        <v>0</v>
      </c>
      <c r="D15" s="762" t="s">
        <v>102</v>
      </c>
      <c r="E15" s="763">
        <v>0</v>
      </c>
      <c r="F15" s="764">
        <v>0</v>
      </c>
    </row>
    <row r="16" ht="28.5" customHeight="1">
      <c r="A16" s="765" t="s">
        <v>103</v>
      </c>
      <c r="B16" s="766">
        <v>0</v>
      </c>
      <c r="C16" s="767">
        <v>0</v>
      </c>
      <c r="D16" s="768" t="s">
        <v>104</v>
      </c>
      <c r="E16" s="769">
        <v>0</v>
      </c>
      <c r="F16" s="770">
        <v>0</v>
      </c>
    </row>
    <row r="17" ht="31.5" customHeight="1">
      <c r="A17" s="771" t="s">
        <v>105</v>
      </c>
      <c r="B17" s="772">
        <v>0</v>
      </c>
      <c r="C17" s="773">
        <v>0</v>
      </c>
      <c r="D17" s="774" t="s">
        <v>106</v>
      </c>
      <c r="E17" s="775">
        <v>0</v>
      </c>
      <c r="F17" s="776">
        <v>0</v>
      </c>
    </row>
    <row r="18" ht="31.5" customHeight="1">
      <c r="A18" s="777" t="s">
        <v>107</v>
      </c>
      <c r="B18" s="778">
        <f>B13+B14+B16</f>
        <v>0</v>
      </c>
      <c r="C18" s="779">
        <f>C13+C14+C16</f>
        <v>0</v>
      </c>
      <c r="D18" s="780" t="s">
        <v>108</v>
      </c>
      <c r="E18" s="781">
        <f>E13+E14+E16</f>
        <v>0</v>
      </c>
      <c r="F18" s="752">
        <f>F13+F14+F16</f>
        <v>0</v>
      </c>
    </row>
    <row r="19" ht="28.5" customHeight="1">
      <c r="A19" s="782" t="s">
        <v>95</v>
      </c>
      <c r="B19" s="783" t="s">
        <v>95</v>
      </c>
      <c r="C19" s="784" t="s">
        <v>95</v>
      </c>
      <c r="D19" s="785" t="s">
        <v>109</v>
      </c>
      <c r="E19" s="752">
        <f>B18-E18</f>
        <v>0</v>
      </c>
      <c r="F19" s="752">
        <f>C18-F18</f>
        <v>0</v>
      </c>
    </row>
    <row r="20" ht="28.5" customHeight="1">
      <c r="A20" s="786" t="s">
        <v>110</v>
      </c>
      <c r="B20" s="787">
        <v>0</v>
      </c>
      <c r="C20" s="752">
        <f>E20</f>
        <v>0</v>
      </c>
      <c r="D20" s="788" t="s">
        <v>111</v>
      </c>
      <c r="E20" s="752">
        <f>B20+E19</f>
        <v>0</v>
      </c>
      <c r="F20" s="752">
        <f>C20+F19</f>
        <v>0</v>
      </c>
    </row>
    <row r="21" ht="28.5" customHeight="1">
      <c r="A21" s="789" t="s">
        <v>112</v>
      </c>
      <c r="B21" s="752">
        <f>B18+B20</f>
        <v>0</v>
      </c>
      <c r="C21" s="752">
        <f>C18+C20</f>
        <v>0</v>
      </c>
      <c r="D21" s="790" t="s">
        <v>112</v>
      </c>
      <c r="E21" s="752">
        <f>E18+E20</f>
        <v>0</v>
      </c>
      <c r="F21" s="752">
        <f>F18+F20</f>
        <v>0</v>
      </c>
    </row>
    <row r="22" ht="28.5" customHeight="1">
      <c r="A22" s="791"/>
      <c r="B22" s="792">
        <v>0</v>
      </c>
      <c r="C22" s="793"/>
      <c r="D22" s="794"/>
      <c r="E22" s="795">
        <v>0</v>
      </c>
      <c r="F22" s="796" t="s">
        <v>113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5803921568627" style="16"/>
    <col min="2" max="2" width="27.2470588235294" style="16"/>
    <col min="3" max="3" width="27.2470588235294" style="16"/>
    <col min="4" max="4" width="38.721568627451" style="16"/>
    <col min="5" max="5" width="27.2470588235294" style="16"/>
    <col min="6" max="6" width="27.2470588235294" style="16"/>
  </cols>
  <sheetData>
    <row r="1" ht="48" customHeight="1">
      <c r="A1" s="797" t="s">
        <v>114</v>
      </c>
      <c r="B1" s="798"/>
      <c r="C1" s="799"/>
      <c r="D1" s="800"/>
      <c r="E1" s="801"/>
      <c r="F1" s="802"/>
    </row>
    <row r="2" ht="19.5" customHeight="1">
      <c r="A2" s="803"/>
      <c r="B2" s="804"/>
      <c r="C2" s="805"/>
      <c r="D2" s="806"/>
      <c r="E2" s="807" t="s">
        <v>27</v>
      </c>
      <c r="F2" s="808"/>
    </row>
    <row r="3" ht="19.5" customHeight="1">
      <c r="A3" s="809" t="s">
        <v>50</v>
      </c>
      <c r="B3" s="810"/>
      <c r="C3" s="811"/>
      <c r="D3" s="812"/>
      <c r="E3" s="813"/>
      <c r="F3" s="814" t="s">
        <v>51</v>
      </c>
    </row>
    <row r="4" ht="28.5" customHeight="1">
      <c r="A4" s="815" t="s">
        <v>52</v>
      </c>
      <c r="B4" s="816" t="s">
        <v>80</v>
      </c>
      <c r="C4" s="817" t="s">
        <v>81</v>
      </c>
      <c r="D4" s="818" t="s">
        <v>52</v>
      </c>
      <c r="E4" s="819" t="s">
        <v>80</v>
      </c>
      <c r="F4" s="820" t="s">
        <v>81</v>
      </c>
    </row>
    <row r="5" ht="28.5" customHeight="1">
      <c r="A5" s="821" t="s">
        <v>115</v>
      </c>
      <c r="B5" s="822">
        <v>23016000</v>
      </c>
      <c r="C5" s="823">
        <v>19535200</v>
      </c>
      <c r="D5" s="824" t="s">
        <v>116</v>
      </c>
      <c r="E5" s="825">
        <v>50717540.64</v>
      </c>
      <c r="F5" s="826">
        <v>51846948</v>
      </c>
    </row>
    <row r="6" ht="28.5" customHeight="1">
      <c r="A6" s="827" t="s">
        <v>117</v>
      </c>
      <c r="B6" s="828">
        <v>718600</v>
      </c>
      <c r="C6" s="829">
        <v>721400</v>
      </c>
      <c r="D6" s="830" t="s">
        <v>118</v>
      </c>
      <c r="E6" s="831">
        <v>4498404</v>
      </c>
      <c r="F6" s="832">
        <v>4745652</v>
      </c>
    </row>
    <row r="7" ht="28.5" customHeight="1">
      <c r="A7" s="833" t="s">
        <v>84</v>
      </c>
      <c r="B7" s="834">
        <v>53201500</v>
      </c>
      <c r="C7" s="835">
        <v>55779728</v>
      </c>
      <c r="D7" s="836" t="s">
        <v>119</v>
      </c>
      <c r="E7" s="837">
        <v>500000</v>
      </c>
      <c r="F7" s="838">
        <v>500000</v>
      </c>
    </row>
    <row r="8" ht="28.5" customHeight="1">
      <c r="A8" s="839" t="s">
        <v>120</v>
      </c>
      <c r="B8" s="840">
        <v>49815800</v>
      </c>
      <c r="C8" s="841">
        <v>52131078</v>
      </c>
      <c r="D8" s="842" t="s">
        <v>91</v>
      </c>
      <c r="E8" s="843">
        <v>90000</v>
      </c>
      <c r="F8" s="844">
        <v>90000</v>
      </c>
    </row>
    <row r="9" ht="28.5" customHeight="1">
      <c r="A9" s="845" t="s">
        <v>121</v>
      </c>
      <c r="B9" s="846">
        <v>2855700</v>
      </c>
      <c r="C9" s="847">
        <v>3148650</v>
      </c>
      <c r="D9" s="848" t="s">
        <v>93</v>
      </c>
      <c r="E9" s="849">
        <v>0</v>
      </c>
      <c r="F9" s="850">
        <v>0</v>
      </c>
    </row>
    <row r="10" ht="28.5" customHeight="1">
      <c r="A10" s="851" t="s">
        <v>122</v>
      </c>
      <c r="B10" s="852">
        <v>186480</v>
      </c>
      <c r="C10" s="853">
        <v>186480</v>
      </c>
      <c r="D10" s="854" t="s">
        <v>95</v>
      </c>
      <c r="E10" s="855" t="s">
        <v>95</v>
      </c>
      <c r="F10" s="856" t="s">
        <v>95</v>
      </c>
    </row>
    <row r="11" ht="28.5" customHeight="1">
      <c r="A11" s="857" t="s">
        <v>123</v>
      </c>
      <c r="B11" s="858">
        <v>8120000</v>
      </c>
      <c r="C11" s="859">
        <v>2987791</v>
      </c>
      <c r="D11" s="860" t="s">
        <v>95</v>
      </c>
      <c r="E11" s="861" t="s">
        <v>95</v>
      </c>
      <c r="F11" s="862" t="s">
        <v>95</v>
      </c>
    </row>
    <row r="12" ht="28.5" customHeight="1">
      <c r="A12" s="863" t="s">
        <v>124</v>
      </c>
      <c r="B12" s="864">
        <v>1541982</v>
      </c>
      <c r="C12" s="865">
        <v>4172032</v>
      </c>
      <c r="D12" s="866" t="s">
        <v>95</v>
      </c>
      <c r="E12" s="867" t="s">
        <v>95</v>
      </c>
      <c r="F12" s="868" t="s">
        <v>95</v>
      </c>
    </row>
    <row r="13" ht="28.5" customHeight="1">
      <c r="A13" s="869" t="s">
        <v>125</v>
      </c>
      <c r="B13" s="870">
        <v>20000</v>
      </c>
      <c r="C13" s="871">
        <v>20000</v>
      </c>
      <c r="D13" s="872" t="s">
        <v>95</v>
      </c>
      <c r="E13" s="873" t="s">
        <v>95</v>
      </c>
      <c r="F13" s="874" t="s">
        <v>95</v>
      </c>
    </row>
    <row r="14" ht="28.5" customHeight="1">
      <c r="A14" s="875" t="s">
        <v>126</v>
      </c>
      <c r="B14" s="876">
        <v>50000</v>
      </c>
      <c r="C14" s="877">
        <v>50000</v>
      </c>
      <c r="D14" s="878" t="s">
        <v>95</v>
      </c>
      <c r="E14" s="879" t="s">
        <v>95</v>
      </c>
      <c r="F14" s="880" t="s">
        <v>95</v>
      </c>
    </row>
    <row r="15" ht="28.5" customHeight="1">
      <c r="A15" s="881" t="s">
        <v>127</v>
      </c>
      <c r="B15" s="649">
        <f>B5+B7+B10+B11+B12+B13+B14</f>
        <v>86135962</v>
      </c>
      <c r="C15" s="649">
        <f>C5+C7+C10+C11+C12+C13+C14</f>
        <v>82731231</v>
      </c>
      <c r="D15" s="882" t="s">
        <v>98</v>
      </c>
      <c r="E15" s="649">
        <f>E5+E6+E7+E8+E9</f>
        <v>55805944.64</v>
      </c>
      <c r="F15" s="649">
        <f>F5+F6+F7+F8+F9</f>
        <v>57182600</v>
      </c>
    </row>
    <row r="16" ht="28.5" customHeight="1">
      <c r="A16" s="883" t="s">
        <v>128</v>
      </c>
      <c r="B16" s="884">
        <v>0</v>
      </c>
      <c r="C16" s="885">
        <v>0</v>
      </c>
      <c r="D16" s="886" t="s">
        <v>100</v>
      </c>
      <c r="E16" s="887">
        <v>0</v>
      </c>
      <c r="F16" s="888">
        <v>0</v>
      </c>
    </row>
    <row r="17" ht="28.5" customHeight="1">
      <c r="A17" s="889" t="s">
        <v>129</v>
      </c>
      <c r="B17" s="890">
        <v>0</v>
      </c>
      <c r="C17" s="891">
        <v>0</v>
      </c>
      <c r="D17" s="892" t="s">
        <v>104</v>
      </c>
      <c r="E17" s="893">
        <v>0</v>
      </c>
      <c r="F17" s="894">
        <v>0</v>
      </c>
    </row>
    <row r="18" ht="28.5" customHeight="1">
      <c r="A18" s="895" t="s">
        <v>130</v>
      </c>
      <c r="B18" s="896">
        <f>B15+B16+B17</f>
        <v>86135962</v>
      </c>
      <c r="C18" s="896">
        <f>C15+C16+C17</f>
        <v>82731231</v>
      </c>
      <c r="D18" s="897" t="s">
        <v>108</v>
      </c>
      <c r="E18" s="649">
        <f>E15+E16+E17</f>
        <v>55805944.64</v>
      </c>
      <c r="F18" s="649">
        <f>F15+F16+F17</f>
        <v>57182600</v>
      </c>
    </row>
    <row r="19" ht="28.5" customHeight="1">
      <c r="A19" s="898" t="s">
        <v>95</v>
      </c>
      <c r="B19" s="899" t="s">
        <v>95</v>
      </c>
      <c r="C19" s="900" t="s">
        <v>95</v>
      </c>
      <c r="D19" s="901" t="s">
        <v>109</v>
      </c>
      <c r="E19" s="649">
        <f>B18-E18</f>
        <v>30330017.36</v>
      </c>
      <c r="F19" s="649">
        <f>C18-F18</f>
        <v>25548631</v>
      </c>
    </row>
    <row r="20" ht="28.5" customHeight="1">
      <c r="A20" s="902" t="s">
        <v>131</v>
      </c>
      <c r="B20" s="903">
        <v>227821824.98</v>
      </c>
      <c r="C20" s="904">
        <f>E20</f>
        <v>258151842.34</v>
      </c>
      <c r="D20" s="905" t="s">
        <v>111</v>
      </c>
      <c r="E20" s="649">
        <f>B20+E19</f>
        <v>258151842.34</v>
      </c>
      <c r="F20" s="649">
        <f>C20+F19</f>
        <v>283700473.34</v>
      </c>
    </row>
    <row r="21" ht="28.5" customHeight="1">
      <c r="A21" s="906" t="s">
        <v>112</v>
      </c>
      <c r="B21" s="752">
        <f>B18+B20</f>
        <v>313957786.98</v>
      </c>
      <c r="C21" s="752">
        <f>C18+C20</f>
        <v>340883073.34</v>
      </c>
      <c r="D21" s="907" t="s">
        <v>112</v>
      </c>
      <c r="E21" s="896">
        <f>E18+E20</f>
        <v>313957786.98</v>
      </c>
      <c r="F21" s="896">
        <f>F18+F20</f>
        <v>340883073.34</v>
      </c>
    </row>
    <row r="22" ht="15.75" customHeight="1">
      <c r="A22" s="908"/>
      <c r="B22" s="909"/>
      <c r="C22" s="910"/>
      <c r="D22" s="911"/>
      <c r="E22" s="912"/>
      <c r="F22" s="913" t="s">
        <v>132</v>
      </c>
    </row>
  </sheetData>
  <mergeCells>
    <mergeCell ref="A1:F1"/>
    <mergeCell ref="E2:F2"/>
    <mergeCell ref="F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3.4156862745098" style="16"/>
    <col min="2" max="2" width="27.2470588235294" style="16"/>
    <col min="3" max="3" width="27.2470588235294" style="16"/>
    <col min="4" max="4" width="33.4156862745098" style="16"/>
    <col min="5" max="5" width="27.2470588235294" style="16"/>
    <col min="6" max="6" width="27.2470588235294" style="16"/>
  </cols>
  <sheetData>
    <row r="1" ht="48" customHeight="1">
      <c r="A1" s="914" t="s">
        <v>133</v>
      </c>
      <c r="B1" s="915"/>
      <c r="C1" s="916"/>
      <c r="D1" s="917"/>
      <c r="E1" s="918"/>
      <c r="F1" s="919"/>
    </row>
    <row r="2" ht="21" customHeight="1">
      <c r="A2" s="920"/>
      <c r="B2" s="921"/>
      <c r="C2" s="922"/>
      <c r="D2" s="923"/>
      <c r="E2" s="924"/>
      <c r="F2" s="925" t="s">
        <v>29</v>
      </c>
    </row>
    <row r="3" ht="21" customHeight="1">
      <c r="A3" s="926" t="s">
        <v>50</v>
      </c>
      <c r="B3" s="927"/>
      <c r="C3" s="928"/>
      <c r="D3" s="929"/>
      <c r="E3" s="930"/>
      <c r="F3" s="931" t="s">
        <v>51</v>
      </c>
    </row>
    <row r="4" ht="28.5" customHeight="1">
      <c r="A4" s="932" t="s">
        <v>52</v>
      </c>
      <c r="B4" s="933" t="s">
        <v>80</v>
      </c>
      <c r="C4" s="934" t="s">
        <v>81</v>
      </c>
      <c r="D4" s="935" t="s">
        <v>52</v>
      </c>
      <c r="E4" s="936" t="s">
        <v>80</v>
      </c>
      <c r="F4" s="937" t="s">
        <v>81</v>
      </c>
    </row>
    <row r="5" ht="28.5" customHeight="1">
      <c r="A5" s="938" t="s">
        <v>82</v>
      </c>
      <c r="B5" s="939">
        <v>98734944</v>
      </c>
      <c r="C5" s="940">
        <v>101070906.3</v>
      </c>
      <c r="D5" s="941" t="s">
        <v>83</v>
      </c>
      <c r="E5" s="942">
        <v>182547058.24</v>
      </c>
      <c r="F5" s="943">
        <v>189745479.24</v>
      </c>
    </row>
    <row r="6" ht="28.5" customHeight="1">
      <c r="A6" s="944" t="s">
        <v>134</v>
      </c>
      <c r="B6" s="945">
        <v>95824944</v>
      </c>
      <c r="C6" s="946">
        <v>101070906.3</v>
      </c>
      <c r="D6" s="947" t="s">
        <v>135</v>
      </c>
      <c r="E6" s="948">
        <v>1450000</v>
      </c>
      <c r="F6" s="949">
        <v>550000</v>
      </c>
    </row>
    <row r="7" ht="28.5" customHeight="1">
      <c r="A7" s="950" t="s">
        <v>84</v>
      </c>
      <c r="B7" s="951">
        <v>79860000</v>
      </c>
      <c r="C7" s="952">
        <v>96350000</v>
      </c>
      <c r="D7" s="953" t="s">
        <v>136</v>
      </c>
      <c r="E7" s="954">
        <v>940000</v>
      </c>
      <c r="F7" s="955">
        <v>32000</v>
      </c>
    </row>
    <row r="8" ht="28.5" customHeight="1">
      <c r="A8" s="956" t="s">
        <v>86</v>
      </c>
      <c r="B8" s="957">
        <v>63430000</v>
      </c>
      <c r="C8" s="958">
        <v>79920000</v>
      </c>
      <c r="D8" s="959" t="s">
        <v>95</v>
      </c>
      <c r="E8" s="960" t="s">
        <v>95</v>
      </c>
      <c r="F8" s="961" t="s">
        <v>95</v>
      </c>
    </row>
    <row r="9" ht="28.5" customHeight="1">
      <c r="A9" s="962" t="s">
        <v>88</v>
      </c>
      <c r="B9" s="963">
        <v>350000</v>
      </c>
      <c r="C9" s="964">
        <v>380000</v>
      </c>
      <c r="D9" s="965" t="s">
        <v>95</v>
      </c>
      <c r="E9" s="966" t="s">
        <v>95</v>
      </c>
      <c r="F9" s="967" t="s">
        <v>95</v>
      </c>
    </row>
    <row r="10" ht="28.5" customHeight="1">
      <c r="A10" s="968" t="s">
        <v>137</v>
      </c>
      <c r="B10" s="969">
        <v>2980000</v>
      </c>
      <c r="C10" s="970">
        <v>2680000</v>
      </c>
      <c r="D10" s="971" t="s">
        <v>95</v>
      </c>
      <c r="E10" s="972" t="s">
        <v>95</v>
      </c>
      <c r="F10" s="973" t="s">
        <v>95</v>
      </c>
    </row>
    <row r="11" ht="28.5" customHeight="1">
      <c r="A11" s="974" t="s">
        <v>138</v>
      </c>
      <c r="B11" s="975">
        <v>810000</v>
      </c>
      <c r="C11" s="976">
        <v>75000</v>
      </c>
      <c r="D11" s="977" t="s">
        <v>95</v>
      </c>
      <c r="E11" s="978" t="s">
        <v>95</v>
      </c>
      <c r="F11" s="979" t="s">
        <v>95</v>
      </c>
    </row>
    <row r="12" ht="28.5" customHeight="1">
      <c r="A12" s="980" t="s">
        <v>96</v>
      </c>
      <c r="B12" s="981">
        <v>0</v>
      </c>
      <c r="C12" s="982">
        <v>0</v>
      </c>
      <c r="D12" s="983" t="s">
        <v>95</v>
      </c>
      <c r="E12" s="984" t="s">
        <v>95</v>
      </c>
      <c r="F12" s="985" t="s">
        <v>95</v>
      </c>
    </row>
    <row r="13" ht="28.5" customHeight="1">
      <c r="A13" s="986" t="s">
        <v>139</v>
      </c>
      <c r="B13" s="896">
        <f>B5+B7+B9+B10+B11</f>
        <v>182734944</v>
      </c>
      <c r="C13" s="896">
        <f>C5+C7+C9+C10+C11</f>
        <v>200555906.3</v>
      </c>
      <c r="D13" s="987" t="s">
        <v>140</v>
      </c>
      <c r="E13" s="896">
        <f>E5+E6+E7</f>
        <v>184937058.24</v>
      </c>
      <c r="F13" s="781">
        <f>F5+F6+F7</f>
        <v>190327479.24</v>
      </c>
    </row>
    <row r="14" ht="28.5" customHeight="1">
      <c r="A14" s="988" t="s">
        <v>141</v>
      </c>
      <c r="B14" s="989">
        <v>0</v>
      </c>
      <c r="C14" s="990">
        <v>0</v>
      </c>
      <c r="D14" s="991" t="s">
        <v>142</v>
      </c>
      <c r="E14" s="992">
        <v>0</v>
      </c>
      <c r="F14" s="993">
        <v>0</v>
      </c>
    </row>
    <row r="15" ht="28.5" customHeight="1">
      <c r="A15" s="994" t="s">
        <v>143</v>
      </c>
      <c r="B15" s="995">
        <v>0</v>
      </c>
      <c r="C15" s="996">
        <v>0</v>
      </c>
      <c r="D15" s="997" t="s">
        <v>144</v>
      </c>
      <c r="E15" s="998">
        <v>0</v>
      </c>
      <c r="F15" s="999">
        <v>0</v>
      </c>
    </row>
    <row r="16" ht="28.5" customHeight="1">
      <c r="A16" s="1000" t="s">
        <v>145</v>
      </c>
      <c r="B16" s="649">
        <f>B13+B14+B15</f>
        <v>182734944</v>
      </c>
      <c r="C16" s="896">
        <f>C13+C14+C15</f>
        <v>200555906.3</v>
      </c>
      <c r="D16" s="1001" t="s">
        <v>146</v>
      </c>
      <c r="E16" s="649">
        <f>E13+E14+E15</f>
        <v>184937058.24</v>
      </c>
      <c r="F16" s="651">
        <f>F13+F14+F15</f>
        <v>190327479.24</v>
      </c>
    </row>
    <row r="17" ht="28.5" customHeight="1">
      <c r="A17" s="1002" t="s">
        <v>95</v>
      </c>
      <c r="B17" s="1003" t="s">
        <v>95</v>
      </c>
      <c r="C17" s="1004" t="s">
        <v>95</v>
      </c>
      <c r="D17" s="1005" t="s">
        <v>147</v>
      </c>
      <c r="E17" s="649">
        <f>B16-E16</f>
        <v>-2202114.24000001</v>
      </c>
      <c r="F17" s="651">
        <f>C16-F16</f>
        <v>10228427.06</v>
      </c>
    </row>
    <row r="18" ht="28.5" customHeight="1">
      <c r="A18" s="1006" t="s">
        <v>148</v>
      </c>
      <c r="B18" s="1007">
        <v>27405560.66</v>
      </c>
      <c r="C18" s="649">
        <f>E18</f>
        <v>25203446.42</v>
      </c>
      <c r="D18" s="1008" t="s">
        <v>149</v>
      </c>
      <c r="E18" s="649">
        <f>B18+E17</f>
        <v>25203446.42</v>
      </c>
      <c r="F18" s="651">
        <f>C18+F17</f>
        <v>35431873.48</v>
      </c>
    </row>
    <row r="19" ht="28.5" customHeight="1">
      <c r="A19" s="1009" t="s">
        <v>112</v>
      </c>
      <c r="B19" s="649">
        <f>B16+B18</f>
        <v>210140504.66</v>
      </c>
      <c r="C19" s="649">
        <f>C16+C18</f>
        <v>225759352.72</v>
      </c>
      <c r="D19" s="1010" t="s">
        <v>112</v>
      </c>
      <c r="E19" s="649">
        <f>E16+E18</f>
        <v>210140504.66</v>
      </c>
      <c r="F19" s="781">
        <f>F16+F18</f>
        <v>225759352.72</v>
      </c>
    </row>
    <row r="20" ht="28.5" customHeight="1">
      <c r="A20" s="1011"/>
      <c r="B20" s="1012"/>
      <c r="C20" s="1013"/>
      <c r="D20" s="1014"/>
      <c r="E20" s="1015"/>
      <c r="F20" s="1016" t="s">
        <v>150</v>
      </c>
    </row>
  </sheetData>
  <mergeCells>
    <mergeCell ref="A1:F1"/>
    <mergeCell ref="F2"/>
    <mergeCell ref="A4"/>
    <mergeCell ref="B4"/>
    <mergeCell ref="C4"/>
    <mergeCell ref="D4"/>
    <mergeCell ref="E4"/>
    <mergeCell ref="F4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showGridLines="0" topLeftCell="A1" zoomScaleNormal="100" zoomScalePageLayoutView="60" workbookViewId="0">
      <pane topLeftCell="B6" activePane="bottomRight" state="frozen"/>
      <selection activeCell="A1" sqref="A1"/>
    </sheetView>
  </sheetViews>
  <sheetFormatPr defaultColWidth="8" defaultRowHeight="14.25"/>
  <cols>
    <col min="1" max="1" width="36.4274509803922" style="16"/>
    <col min="2" max="2" width="24.2352941176471" style="16"/>
    <col min="3" max="3" width="27.1058823529412" style="16"/>
    <col min="4" max="4" width="24.2352941176471" style="16"/>
    <col min="5" max="5" width="24.2352941176471" style="16"/>
    <col min="6" max="6" width="27.5333333333333" style="16"/>
    <col min="7" max="7" width="24.2352941176471" style="16"/>
  </cols>
  <sheetData>
    <row r="1" ht="48" customHeight="1">
      <c r="A1" s="1017" t="s">
        <v>151</v>
      </c>
      <c r="B1" s="1018"/>
      <c r="C1" s="1019"/>
      <c r="D1" s="1020"/>
      <c r="E1" s="1021"/>
      <c r="F1" s="1022"/>
      <c r="G1" s="1023"/>
    </row>
    <row r="2" ht="21" customHeight="1">
      <c r="A2" s="1024"/>
      <c r="B2" s="1025"/>
      <c r="C2" s="1026"/>
      <c r="D2" s="1027"/>
      <c r="E2" s="1028"/>
      <c r="F2" s="1029"/>
      <c r="G2" s="1030" t="s">
        <v>31</v>
      </c>
    </row>
    <row r="3" ht="21" customHeight="1">
      <c r="A3" s="1031" t="s">
        <v>50</v>
      </c>
      <c r="B3" s="1032"/>
      <c r="C3" s="1033"/>
      <c r="D3" s="1034"/>
      <c r="E3" s="1035"/>
      <c r="F3" s="1036"/>
      <c r="G3" s="1037" t="s">
        <v>51</v>
      </c>
    </row>
    <row r="4" ht="28.5" customHeight="1">
      <c r="A4" s="1038" t="s">
        <v>52</v>
      </c>
      <c r="B4" s="1039" t="s">
        <v>80</v>
      </c>
      <c r="C4" s="1040"/>
      <c r="D4" s="1041"/>
      <c r="E4" s="1042" t="s">
        <v>81</v>
      </c>
      <c r="F4" s="1043"/>
      <c r="G4" s="1044"/>
    </row>
    <row r="5" ht="36" customHeight="1">
      <c r="A5" s="1045"/>
      <c r="B5" s="1046" t="s">
        <v>152</v>
      </c>
      <c r="C5" s="1047" t="s">
        <v>153</v>
      </c>
      <c r="D5" s="1048" t="s">
        <v>154</v>
      </c>
      <c r="E5" s="1049" t="s">
        <v>152</v>
      </c>
      <c r="F5" s="1050" t="s">
        <v>153</v>
      </c>
      <c r="G5" s="1051" t="s">
        <v>154</v>
      </c>
    </row>
    <row r="6" ht="28.5" customHeight="1">
      <c r="A6" s="1052" t="s">
        <v>155</v>
      </c>
      <c r="B6" s="752">
        <f>C6+D6</f>
        <v>0</v>
      </c>
      <c r="C6" s="752">
        <f>C7+C8</f>
        <v>0</v>
      </c>
      <c r="D6" s="752">
        <f>D7+D8</f>
        <v>0</v>
      </c>
      <c r="E6" s="752">
        <f>F6+G6</f>
        <v>0</v>
      </c>
      <c r="F6" s="752">
        <f>F7+F8</f>
        <v>0</v>
      </c>
      <c r="G6" s="752">
        <f>G7+G8</f>
        <v>0</v>
      </c>
    </row>
    <row r="7" ht="28.5" customHeight="1">
      <c r="A7" s="1053" t="s">
        <v>156</v>
      </c>
      <c r="B7" s="752">
        <f>C7+D7</f>
        <v>0</v>
      </c>
      <c r="C7" s="1054">
        <v>0</v>
      </c>
      <c r="D7" s="1055">
        <v>0</v>
      </c>
      <c r="E7" s="752">
        <f>F7+G7</f>
        <v>0</v>
      </c>
      <c r="F7" s="1056">
        <v>0</v>
      </c>
      <c r="G7" s="1057">
        <v>0</v>
      </c>
    </row>
    <row r="8" ht="28.5" customHeight="1">
      <c r="A8" s="1058" t="s">
        <v>157</v>
      </c>
      <c r="B8" s="752">
        <f>C8+D8</f>
        <v>0</v>
      </c>
      <c r="C8" s="1059">
        <v>0</v>
      </c>
      <c r="D8" s="1060">
        <v>0</v>
      </c>
      <c r="E8" s="752">
        <f>F8+G8</f>
        <v>0</v>
      </c>
      <c r="F8" s="1061">
        <v>0</v>
      </c>
      <c r="G8" s="1062">
        <v>0</v>
      </c>
    </row>
    <row r="9" ht="28.5" customHeight="1">
      <c r="A9" s="1063" t="s">
        <v>84</v>
      </c>
      <c r="B9" s="752">
        <f>C9</f>
        <v>0</v>
      </c>
      <c r="C9" s="1064">
        <v>0</v>
      </c>
      <c r="D9" s="1065" t="s">
        <v>95</v>
      </c>
      <c r="E9" s="752">
        <f>F9</f>
        <v>0</v>
      </c>
      <c r="F9" s="1066">
        <v>0</v>
      </c>
      <c r="G9" s="1067" t="s">
        <v>95</v>
      </c>
    </row>
    <row r="10" ht="28.5" customHeight="1">
      <c r="A10" s="1068" t="s">
        <v>88</v>
      </c>
      <c r="B10" s="752">
        <f>C10+D10</f>
        <v>0</v>
      </c>
      <c r="C10" s="1069">
        <v>0</v>
      </c>
      <c r="D10" s="1070">
        <v>0</v>
      </c>
      <c r="E10" s="752">
        <f>F10+G10</f>
        <v>0</v>
      </c>
      <c r="F10" s="1071">
        <v>0</v>
      </c>
      <c r="G10" s="1072">
        <v>0</v>
      </c>
    </row>
    <row r="11" ht="28.5" customHeight="1">
      <c r="A11" s="1073" t="s">
        <v>137</v>
      </c>
      <c r="B11" s="752">
        <f>D11</f>
        <v>0</v>
      </c>
      <c r="C11" s="1074" t="s">
        <v>95</v>
      </c>
      <c r="D11" s="1075">
        <v>0</v>
      </c>
      <c r="E11" s="752">
        <f>G11</f>
        <v>0</v>
      </c>
      <c r="F11" s="1076" t="s">
        <v>95</v>
      </c>
      <c r="G11" s="1077">
        <v>0</v>
      </c>
    </row>
    <row r="12" ht="28.5" customHeight="1">
      <c r="A12" s="1078" t="s">
        <v>138</v>
      </c>
      <c r="B12" s="752">
        <f>C12+D12</f>
        <v>0</v>
      </c>
      <c r="C12" s="1079">
        <v>0</v>
      </c>
      <c r="D12" s="1080">
        <v>0</v>
      </c>
      <c r="E12" s="752">
        <f>F12+G12</f>
        <v>0</v>
      </c>
      <c r="F12" s="1081">
        <v>0</v>
      </c>
      <c r="G12" s="1082">
        <v>0</v>
      </c>
    </row>
    <row r="13" ht="28.5" customHeight="1">
      <c r="A13" s="1083" t="s">
        <v>96</v>
      </c>
      <c r="B13" s="752">
        <f>C13</f>
        <v>0</v>
      </c>
      <c r="C13" s="1084">
        <v>0</v>
      </c>
      <c r="D13" s="1085" t="s">
        <v>95</v>
      </c>
      <c r="E13" s="752">
        <f>F13</f>
        <v>0</v>
      </c>
      <c r="F13" s="1086">
        <v>0</v>
      </c>
      <c r="G13" s="1087" t="s">
        <v>95</v>
      </c>
    </row>
    <row r="14" ht="28.5" customHeight="1">
      <c r="A14" s="1088" t="s">
        <v>139</v>
      </c>
      <c r="B14" s="752">
        <f>C14+D14</f>
        <v>0</v>
      </c>
      <c r="C14" s="752">
        <f>C6+C9+C10+C12</f>
        <v>0</v>
      </c>
      <c r="D14" s="752">
        <f>D6+D10+D11+D12</f>
        <v>0</v>
      </c>
      <c r="E14" s="752">
        <f>F14+G14</f>
        <v>0</v>
      </c>
      <c r="F14" s="752">
        <f>F6+F9+F10+F12</f>
        <v>0</v>
      </c>
      <c r="G14" s="752">
        <f>G6+G10+G11+G12</f>
        <v>0</v>
      </c>
    </row>
    <row r="15" ht="28.5" customHeight="1">
      <c r="A15" s="1089" t="s">
        <v>141</v>
      </c>
      <c r="B15" s="752">
        <f>C15+D15</f>
        <v>0</v>
      </c>
      <c r="C15" s="1090">
        <v>0</v>
      </c>
      <c r="D15" s="1091">
        <v>0</v>
      </c>
      <c r="E15" s="752">
        <f>F15+G15</f>
        <v>0</v>
      </c>
      <c r="F15" s="1092">
        <v>0</v>
      </c>
      <c r="G15" s="1093">
        <v>0</v>
      </c>
    </row>
    <row r="16" ht="28.5" customHeight="1">
      <c r="A16" s="1094" t="s">
        <v>143</v>
      </c>
      <c r="B16" s="752">
        <f>C16+D16</f>
        <v>0</v>
      </c>
      <c r="C16" s="1095">
        <v>0</v>
      </c>
      <c r="D16" s="1096">
        <v>0</v>
      </c>
      <c r="E16" s="752">
        <f>F16+G16</f>
        <v>0</v>
      </c>
      <c r="F16" s="1097">
        <v>0</v>
      </c>
      <c r="G16" s="1098">
        <v>0</v>
      </c>
    </row>
    <row r="17" ht="28.5" customHeight="1">
      <c r="A17" s="1099" t="s">
        <v>145</v>
      </c>
      <c r="B17" s="752">
        <f>C17+D17</f>
        <v>0</v>
      </c>
      <c r="C17" s="752">
        <f>C14+C15+C16</f>
        <v>0</v>
      </c>
      <c r="D17" s="752">
        <f>D14+D15+D16</f>
        <v>0</v>
      </c>
      <c r="E17" s="752">
        <f>F17+G17</f>
        <v>0</v>
      </c>
      <c r="F17" s="752">
        <f>F14+F15+F16</f>
        <v>0</v>
      </c>
      <c r="G17" s="752">
        <f>G14+G15+G16</f>
        <v>0</v>
      </c>
    </row>
    <row r="18" ht="28.5" customHeight="1">
      <c r="A18" s="1100" t="s">
        <v>148</v>
      </c>
      <c r="B18" s="752">
        <f>C18+D18</f>
        <v>0</v>
      </c>
      <c r="C18" s="1101">
        <v>0</v>
      </c>
      <c r="D18" s="1102">
        <v>0</v>
      </c>
      <c r="E18" s="752">
        <f>F18+G18</f>
        <v>0</v>
      </c>
      <c r="F18" s="752">
        <f>C34</f>
        <v>0</v>
      </c>
      <c r="G18" s="752">
        <f>D34</f>
        <v>0</v>
      </c>
    </row>
    <row r="19" ht="28.5" customHeight="1">
      <c r="A19" s="1103" t="s">
        <v>112</v>
      </c>
      <c r="B19" s="752">
        <f>C19+D19</f>
        <v>0</v>
      </c>
      <c r="C19" s="752">
        <f>C17+C18</f>
        <v>0</v>
      </c>
      <c r="D19" s="752">
        <f>D17+D18</f>
        <v>0</v>
      </c>
      <c r="E19" s="752">
        <f>F19+G19</f>
        <v>0</v>
      </c>
      <c r="F19" s="752">
        <f>F17+F18</f>
        <v>0</v>
      </c>
      <c r="G19" s="752">
        <f>G17+G18</f>
        <v>0</v>
      </c>
    </row>
    <row r="20" ht="28.5" customHeight="1">
      <c r="A20" s="1104" t="s">
        <v>52</v>
      </c>
      <c r="B20" s="1105" t="s">
        <v>80</v>
      </c>
      <c r="C20" s="1106"/>
      <c r="D20" s="1107"/>
      <c r="E20" s="1108" t="s">
        <v>81</v>
      </c>
      <c r="F20" s="1109"/>
      <c r="G20" s="1110"/>
    </row>
    <row r="21" ht="36" customHeight="1">
      <c r="A21" s="1111"/>
      <c r="B21" s="1112" t="s">
        <v>152</v>
      </c>
      <c r="C21" s="1113" t="s">
        <v>153</v>
      </c>
      <c r="D21" s="1114" t="s">
        <v>154</v>
      </c>
      <c r="E21" s="1115" t="s">
        <v>152</v>
      </c>
      <c r="F21" s="1116" t="s">
        <v>153</v>
      </c>
      <c r="G21" s="1117" t="s">
        <v>154</v>
      </c>
    </row>
    <row r="22" ht="28.5" customHeight="1">
      <c r="A22" s="1118" t="s">
        <v>158</v>
      </c>
      <c r="B22" s="752">
        <f>C22+D22</f>
        <v>0</v>
      </c>
      <c r="C22" s="752">
        <f>C23+C24+C25+C26</f>
        <v>0</v>
      </c>
      <c r="D22" s="752">
        <f>D23+D24+D25</f>
        <v>0</v>
      </c>
      <c r="E22" s="752">
        <f>F22+G22</f>
        <v>0</v>
      </c>
      <c r="F22" s="752">
        <f>F23+F24+F25+F26</f>
        <v>0</v>
      </c>
      <c r="G22" s="752">
        <f>G23+G24+G25</f>
        <v>0</v>
      </c>
    </row>
    <row r="23" ht="28.5" customHeight="1">
      <c r="A23" s="1119" t="s">
        <v>159</v>
      </c>
      <c r="B23" s="752">
        <f>C23+D23</f>
        <v>0</v>
      </c>
      <c r="C23" s="1120">
        <v>0</v>
      </c>
      <c r="D23" s="1121">
        <v>0</v>
      </c>
      <c r="E23" s="752">
        <f>F23+G23</f>
        <v>0</v>
      </c>
      <c r="F23" s="1122">
        <v>0</v>
      </c>
      <c r="G23" s="1123">
        <v>0</v>
      </c>
    </row>
    <row r="24" ht="28.5" customHeight="1">
      <c r="A24" s="1124" t="s">
        <v>160</v>
      </c>
      <c r="B24" s="752">
        <f>C24+D24</f>
        <v>0</v>
      </c>
      <c r="C24" s="1125">
        <v>0</v>
      </c>
      <c r="D24" s="1126">
        <v>0</v>
      </c>
      <c r="E24" s="752">
        <f>F24+G24</f>
        <v>0</v>
      </c>
      <c r="F24" s="1127">
        <v>0</v>
      </c>
      <c r="G24" s="1128">
        <v>0</v>
      </c>
    </row>
    <row r="25" ht="28.5" customHeight="1">
      <c r="A25" s="1129" t="s">
        <v>161</v>
      </c>
      <c r="B25" s="752">
        <f>C25+D25</f>
        <v>0</v>
      </c>
      <c r="C25" s="1130">
        <v>0</v>
      </c>
      <c r="D25" s="1131">
        <v>0</v>
      </c>
      <c r="E25" s="752">
        <f>F25+G25</f>
        <v>0</v>
      </c>
      <c r="F25" s="1132">
        <v>0</v>
      </c>
      <c r="G25" s="1133">
        <v>0</v>
      </c>
    </row>
    <row r="26" ht="28.5" customHeight="1">
      <c r="A26" s="1134" t="s">
        <v>162</v>
      </c>
      <c r="B26" s="752">
        <f>C26</f>
        <v>0</v>
      </c>
      <c r="C26" s="1135">
        <v>0</v>
      </c>
      <c r="D26" s="1136" t="s">
        <v>95</v>
      </c>
      <c r="E26" s="752">
        <f>F26</f>
        <v>0</v>
      </c>
      <c r="F26" s="1137">
        <v>0</v>
      </c>
      <c r="G26" s="1138" t="s">
        <v>95</v>
      </c>
    </row>
    <row r="27" ht="28.5" customHeight="1">
      <c r="A27" s="1139" t="s">
        <v>135</v>
      </c>
      <c r="B27" s="752">
        <f>D27</f>
        <v>0</v>
      </c>
      <c r="C27" s="1140" t="s">
        <v>95</v>
      </c>
      <c r="D27" s="1141">
        <v>0</v>
      </c>
      <c r="E27" s="752">
        <f>G27</f>
        <v>0</v>
      </c>
      <c r="F27" s="1142" t="s">
        <v>95</v>
      </c>
      <c r="G27" s="1143">
        <v>0</v>
      </c>
    </row>
    <row r="28" ht="28.5" customHeight="1">
      <c r="A28" s="1144" t="s">
        <v>136</v>
      </c>
      <c r="B28" s="752">
        <f>C28+D28</f>
        <v>0</v>
      </c>
      <c r="C28" s="1145">
        <v>0</v>
      </c>
      <c r="D28" s="1146">
        <v>0</v>
      </c>
      <c r="E28" s="752">
        <f>F28+G28</f>
        <v>0</v>
      </c>
      <c r="F28" s="1147">
        <v>0</v>
      </c>
      <c r="G28" s="1148">
        <v>0</v>
      </c>
    </row>
    <row r="29" ht="28.5" customHeight="1">
      <c r="A29" s="1149" t="s">
        <v>140</v>
      </c>
      <c r="B29" s="752">
        <f>C29+D29</f>
        <v>0</v>
      </c>
      <c r="C29" s="752">
        <f>C22+C28</f>
        <v>0</v>
      </c>
      <c r="D29" s="752">
        <f>D22+D27+D28</f>
        <v>0</v>
      </c>
      <c r="E29" s="752">
        <f>F29+G29</f>
        <v>0</v>
      </c>
      <c r="F29" s="752">
        <f>F22+F28</f>
        <v>0</v>
      </c>
      <c r="G29" s="752">
        <f>G22+G27+G28</f>
        <v>0</v>
      </c>
    </row>
    <row r="30" ht="28.5" customHeight="1">
      <c r="A30" s="1150" t="s">
        <v>142</v>
      </c>
      <c r="B30" s="752">
        <f>C30+D30</f>
        <v>0</v>
      </c>
      <c r="C30" s="1151">
        <v>0</v>
      </c>
      <c r="D30" s="1152">
        <v>0</v>
      </c>
      <c r="E30" s="752">
        <f>F30+G30</f>
        <v>0</v>
      </c>
      <c r="F30" s="1153">
        <v>0</v>
      </c>
      <c r="G30" s="1154">
        <v>0</v>
      </c>
    </row>
    <row r="31" ht="28.5" customHeight="1">
      <c r="A31" s="1155" t="s">
        <v>144</v>
      </c>
      <c r="B31" s="752">
        <f>C31+D31</f>
        <v>0</v>
      </c>
      <c r="C31" s="1156">
        <v>0</v>
      </c>
      <c r="D31" s="1157">
        <v>0</v>
      </c>
      <c r="E31" s="752">
        <f>F31+G31</f>
        <v>0</v>
      </c>
      <c r="F31" s="1158">
        <v>0</v>
      </c>
      <c r="G31" s="1159">
        <v>0</v>
      </c>
    </row>
    <row r="32" ht="28.5" customHeight="1">
      <c r="A32" s="1160" t="s">
        <v>146</v>
      </c>
      <c r="B32" s="752">
        <f>C32+D32</f>
        <v>0</v>
      </c>
      <c r="C32" s="752">
        <f>C29+C30+C31</f>
        <v>0</v>
      </c>
      <c r="D32" s="752">
        <f>D29+D30+D31</f>
        <v>0</v>
      </c>
      <c r="E32" s="752">
        <f>F32+G32</f>
        <v>0</v>
      </c>
      <c r="F32" s="752">
        <f>F29+F30+F31</f>
        <v>0</v>
      </c>
      <c r="G32" s="752">
        <f>G29+G30+G31</f>
        <v>0</v>
      </c>
    </row>
    <row r="33" ht="28.5" customHeight="1">
      <c r="A33" s="1161" t="s">
        <v>147</v>
      </c>
      <c r="B33" s="752">
        <f>C33+D33</f>
        <v>0</v>
      </c>
      <c r="C33" s="752">
        <f>C17-C32</f>
        <v>0</v>
      </c>
      <c r="D33" s="752">
        <f>D17-D32</f>
        <v>0</v>
      </c>
      <c r="E33" s="752">
        <f>F33+G33</f>
        <v>0</v>
      </c>
      <c r="F33" s="752">
        <f>F17-F32</f>
        <v>0</v>
      </c>
      <c r="G33" s="752">
        <f>G17-G32</f>
        <v>0</v>
      </c>
    </row>
    <row r="34" ht="28.5" customHeight="1">
      <c r="A34" s="1162" t="s">
        <v>149</v>
      </c>
      <c r="B34" s="752">
        <f>C34+D34</f>
        <v>0</v>
      </c>
      <c r="C34" s="752">
        <f>C18+C33</f>
        <v>0</v>
      </c>
      <c r="D34" s="752">
        <f>D18+D33</f>
        <v>0</v>
      </c>
      <c r="E34" s="752">
        <f>F34+G34</f>
        <v>0</v>
      </c>
      <c r="F34" s="752">
        <f>F18+F33</f>
        <v>0</v>
      </c>
      <c r="G34" s="752">
        <f>G18+G33</f>
        <v>0</v>
      </c>
    </row>
    <row r="35" ht="28.5" customHeight="1">
      <c r="A35" s="1163" t="s">
        <v>112</v>
      </c>
      <c r="B35" s="752">
        <f>C35+D35</f>
        <v>0</v>
      </c>
      <c r="C35" s="752">
        <f>C32+C34</f>
        <v>0</v>
      </c>
      <c r="D35" s="752">
        <f>D32+D34</f>
        <v>0</v>
      </c>
      <c r="E35" s="752">
        <f>F35+G35</f>
        <v>0</v>
      </c>
      <c r="F35" s="752">
        <f>F32+F34</f>
        <v>0</v>
      </c>
      <c r="G35" s="752">
        <f>G32+G34</f>
        <v>0</v>
      </c>
    </row>
    <row r="36" ht="28.5" customHeight="1">
      <c r="A36" s="1164"/>
      <c r="B36" s="1165"/>
      <c r="C36" s="1166"/>
      <c r="D36" s="1167"/>
      <c r="E36" s="1168"/>
      <c r="F36" s="1169"/>
      <c r="G36" s="1170" t="s">
        <v>163</v>
      </c>
    </row>
  </sheetData>
  <mergeCells>
    <mergeCell ref="A1:G1"/>
    <mergeCell ref="A4:A5"/>
    <mergeCell ref="B4:D4"/>
    <mergeCell ref="E4:G4"/>
    <mergeCell ref="A20:A21"/>
    <mergeCell ref="B20:D20"/>
    <mergeCell ref="E20:G20"/>
  </mergeCells>
  <printOptions horizontalCentered="1"/>
  <pageMargins left="0.393700787401575" right="0.393700787401575" top="0.393700787401575" bottom="0.393700787401575" header="0.51181" footer="0.51181"/>
  <pageSetup paperSize="9" scale="54" pageOrder="overThenDown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0"/>
  <sheetViews>
    <sheetView showGridLine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41.0156862745098" style="16"/>
    <col min="2" max="2" width="27.2470588235294" style="16"/>
    <col min="3" max="3" width="27.2470588235294" style="16"/>
    <col min="4" max="4" width="41.0156862745098" style="16"/>
    <col min="5" max="5" width="27.2470588235294" style="16"/>
    <col min="6" max="6" width="27.2470588235294" style="16"/>
  </cols>
  <sheetData>
    <row r="1" ht="48" customHeight="1">
      <c r="A1" s="1171" t="s">
        <v>164</v>
      </c>
      <c r="B1" s="1172"/>
      <c r="C1" s="1173"/>
      <c r="D1" s="1174"/>
      <c r="E1" s="1175"/>
      <c r="F1" s="1176"/>
    </row>
    <row r="2" ht="21" customHeight="1">
      <c r="A2" s="1177"/>
      <c r="B2" s="1178"/>
      <c r="C2" s="1179"/>
      <c r="D2" s="1180"/>
      <c r="E2" s="1181"/>
      <c r="F2" s="1182" t="s">
        <v>33</v>
      </c>
    </row>
    <row r="3" ht="21" customHeight="1">
      <c r="A3" s="1183" t="s">
        <v>50</v>
      </c>
      <c r="B3" s="1184"/>
      <c r="C3" s="1185"/>
      <c r="D3" s="1186"/>
      <c r="E3" s="1187"/>
      <c r="F3" s="1188" t="s">
        <v>51</v>
      </c>
    </row>
    <row r="4" ht="28.5" customHeight="1">
      <c r="A4" s="1189" t="s">
        <v>52</v>
      </c>
      <c r="B4" s="1190" t="s">
        <v>80</v>
      </c>
      <c r="C4" s="1191" t="s">
        <v>81</v>
      </c>
      <c r="D4" s="1192" t="s">
        <v>52</v>
      </c>
      <c r="E4" s="1193" t="s">
        <v>80</v>
      </c>
      <c r="F4" s="1194" t="s">
        <v>81</v>
      </c>
    </row>
    <row r="5" ht="28.5" customHeight="1">
      <c r="A5" s="1195" t="s">
        <v>155</v>
      </c>
      <c r="B5" s="1196">
        <v>0</v>
      </c>
      <c r="C5" s="1197">
        <v>0</v>
      </c>
      <c r="D5" s="1198" t="s">
        <v>158</v>
      </c>
      <c r="E5" s="649">
        <f>E6+E7</f>
        <v>0</v>
      </c>
      <c r="F5" s="649">
        <f>F6+F7</f>
        <v>0</v>
      </c>
    </row>
    <row r="6" ht="28.5" customHeight="1">
      <c r="A6" s="1199" t="s">
        <v>165</v>
      </c>
      <c r="B6" s="1200">
        <v>0</v>
      </c>
      <c r="C6" s="1201">
        <v>0</v>
      </c>
      <c r="D6" s="1202" t="s">
        <v>166</v>
      </c>
      <c r="E6" s="1203">
        <v>0</v>
      </c>
      <c r="F6" s="1204">
        <v>0</v>
      </c>
    </row>
    <row r="7" ht="28.5" customHeight="1">
      <c r="A7" s="1205" t="s">
        <v>167</v>
      </c>
      <c r="B7" s="1206">
        <v>0</v>
      </c>
      <c r="C7" s="1207">
        <v>0</v>
      </c>
      <c r="D7" s="1208" t="s">
        <v>168</v>
      </c>
      <c r="E7" s="1209">
        <v>0</v>
      </c>
      <c r="F7" s="1210">
        <v>0</v>
      </c>
    </row>
    <row r="8" ht="28.5" customHeight="1">
      <c r="A8" s="1211" t="s">
        <v>169</v>
      </c>
      <c r="B8" s="1212">
        <v>0</v>
      </c>
      <c r="C8" s="1213">
        <v>0</v>
      </c>
      <c r="D8" s="1214" t="s">
        <v>170</v>
      </c>
      <c r="E8" s="1215">
        <v>0</v>
      </c>
      <c r="F8" s="1216">
        <v>0</v>
      </c>
    </row>
    <row r="9" ht="28.5" customHeight="1">
      <c r="A9" s="1217" t="s">
        <v>84</v>
      </c>
      <c r="B9" s="1218">
        <v>0</v>
      </c>
      <c r="C9" s="1219">
        <v>0</v>
      </c>
      <c r="D9" s="1220" t="s">
        <v>136</v>
      </c>
      <c r="E9" s="1221">
        <v>0</v>
      </c>
      <c r="F9" s="1222">
        <v>0</v>
      </c>
    </row>
    <row r="10" ht="28.5" customHeight="1">
      <c r="A10" s="1223" t="s">
        <v>171</v>
      </c>
      <c r="B10" s="1224">
        <v>0</v>
      </c>
      <c r="C10" s="1225">
        <v>0</v>
      </c>
      <c r="D10" s="1226" t="s">
        <v>95</v>
      </c>
      <c r="E10" s="1227" t="s">
        <v>95</v>
      </c>
      <c r="F10" s="1228" t="s">
        <v>95</v>
      </c>
    </row>
    <row r="11" ht="28.5" customHeight="1">
      <c r="A11" s="1229" t="s">
        <v>88</v>
      </c>
      <c r="B11" s="1230">
        <v>0</v>
      </c>
      <c r="C11" s="1231">
        <v>0</v>
      </c>
      <c r="D11" s="1232" t="s">
        <v>95</v>
      </c>
      <c r="E11" s="1233" t="s">
        <v>95</v>
      </c>
      <c r="F11" s="1234" t="s">
        <v>95</v>
      </c>
    </row>
    <row r="12" ht="28.5" customHeight="1">
      <c r="A12" s="1235" t="s">
        <v>172</v>
      </c>
      <c r="B12" s="1236">
        <v>0</v>
      </c>
      <c r="C12" s="1237">
        <v>0</v>
      </c>
      <c r="D12" s="1238" t="s">
        <v>95</v>
      </c>
      <c r="E12" s="1239" t="s">
        <v>95</v>
      </c>
      <c r="F12" s="1240" t="s">
        <v>95</v>
      </c>
    </row>
    <row r="13" ht="28.5" customHeight="1">
      <c r="A13" s="1241" t="s">
        <v>173</v>
      </c>
      <c r="B13" s="649">
        <f>B5+B9+B11+B12</f>
        <v>0</v>
      </c>
      <c r="C13" s="649">
        <f>C5+C9+C11+C12</f>
        <v>0</v>
      </c>
      <c r="D13" s="1242" t="s">
        <v>140</v>
      </c>
      <c r="E13" s="649">
        <f>E5+E8+E9</f>
        <v>0</v>
      </c>
      <c r="F13" s="649">
        <f>F5+F8+F9</f>
        <v>0</v>
      </c>
    </row>
    <row r="14" ht="28.5" customHeight="1">
      <c r="A14" s="1243" t="s">
        <v>174</v>
      </c>
      <c r="B14" s="1244">
        <v>0</v>
      </c>
      <c r="C14" s="1245">
        <v>0</v>
      </c>
      <c r="D14" s="1246" t="s">
        <v>142</v>
      </c>
      <c r="E14" s="1247">
        <v>0</v>
      </c>
      <c r="F14" s="1248">
        <v>0</v>
      </c>
    </row>
    <row r="15" ht="28.5" customHeight="1">
      <c r="A15" s="1249" t="s">
        <v>175</v>
      </c>
      <c r="B15" s="1250">
        <v>0</v>
      </c>
      <c r="C15" s="1251">
        <v>0</v>
      </c>
      <c r="D15" s="1252" t="s">
        <v>144</v>
      </c>
      <c r="E15" s="1253">
        <v>0</v>
      </c>
      <c r="F15" s="1254">
        <v>0</v>
      </c>
    </row>
    <row r="16" ht="28.5" customHeight="1">
      <c r="A16" s="1255" t="s">
        <v>176</v>
      </c>
      <c r="B16" s="649">
        <f>B13+B14+B15</f>
        <v>0</v>
      </c>
      <c r="C16" s="649">
        <f>C13+C14+C15</f>
        <v>0</v>
      </c>
      <c r="D16" s="1256" t="s">
        <v>146</v>
      </c>
      <c r="E16" s="649">
        <f>E13+E14+E15</f>
        <v>0</v>
      </c>
      <c r="F16" s="649">
        <f>F13+F14+F15</f>
        <v>0</v>
      </c>
    </row>
    <row r="17" ht="28.5" customHeight="1">
      <c r="A17" s="1257" t="s">
        <v>95</v>
      </c>
      <c r="B17" s="1258" t="s">
        <v>95</v>
      </c>
      <c r="C17" s="1259" t="s">
        <v>95</v>
      </c>
      <c r="D17" s="1260" t="s">
        <v>147</v>
      </c>
      <c r="E17" s="896">
        <f>B16-E16</f>
        <v>0</v>
      </c>
      <c r="F17" s="896">
        <f>C16-F16</f>
        <v>0</v>
      </c>
    </row>
    <row r="18" ht="28.5" customHeight="1">
      <c r="A18" s="1261" t="s">
        <v>177</v>
      </c>
      <c r="B18" s="1262">
        <v>0</v>
      </c>
      <c r="C18" s="649">
        <f>E18</f>
        <v>0</v>
      </c>
      <c r="D18" s="1263" t="s">
        <v>149</v>
      </c>
      <c r="E18" s="650">
        <f>B18+E17</f>
        <v>0</v>
      </c>
      <c r="F18" s="650">
        <f>C18+F17</f>
        <v>0</v>
      </c>
    </row>
    <row r="19" ht="28.5" customHeight="1">
      <c r="A19" s="1264" t="s">
        <v>112</v>
      </c>
      <c r="B19" s="896">
        <f>B16+B18</f>
        <v>0</v>
      </c>
      <c r="C19" s="896">
        <f>C16+C18</f>
        <v>0</v>
      </c>
      <c r="D19" s="1265" t="s">
        <v>112</v>
      </c>
      <c r="E19" s="896">
        <f>E16+E18</f>
        <v>0</v>
      </c>
      <c r="F19" s="896">
        <f>F16+F18</f>
        <v>0</v>
      </c>
    </row>
    <row r="20" ht="28.5" customHeight="1">
      <c r="A20" s="1266"/>
      <c r="B20" s="1267"/>
      <c r="C20" s="1268"/>
      <c r="D20" s="1269"/>
      <c r="E20" s="1270"/>
      <c r="F20" s="1271" t="s">
        <v>178</v>
      </c>
    </row>
  </sheetData>
  <mergeCells>
    <mergeCell ref="A1:F1"/>
    <mergeCell ref="A4"/>
    <mergeCell ref="B4"/>
    <mergeCell ref="C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9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4.8470588235294" style="16"/>
    <col min="2" max="2" width="30.4039215686274" style="16"/>
    <col min="3" max="3" width="30.4039215686274" style="16"/>
    <col min="4" max="4" width="36.4274509803922" style="16"/>
    <col min="5" max="5" width="30.4039215686274" style="16"/>
    <col min="6" max="6" width="30.4039215686274" style="16"/>
  </cols>
  <sheetData>
    <row r="1" ht="48" customHeight="1">
      <c r="A1" s="1272" t="s">
        <v>179</v>
      </c>
      <c r="B1" s="1273"/>
      <c r="C1" s="1274"/>
      <c r="D1" s="1275"/>
      <c r="E1" s="1276"/>
      <c r="F1" s="1277"/>
    </row>
    <row r="2" ht="21" customHeight="1">
      <c r="A2" s="1278"/>
      <c r="B2" s="1279"/>
      <c r="C2" s="1280"/>
      <c r="D2" s="1281"/>
      <c r="E2" s="1282" t="s">
        <v>35</v>
      </c>
      <c r="F2" s="1283"/>
    </row>
    <row r="3" ht="21" customHeight="1">
      <c r="A3" s="1284" t="s">
        <v>50</v>
      </c>
      <c r="B3" s="1285"/>
      <c r="C3" s="1286"/>
      <c r="D3" s="1287"/>
      <c r="E3" s="1288"/>
      <c r="F3" s="1289" t="s">
        <v>51</v>
      </c>
    </row>
    <row r="4" ht="39.75" customHeight="1">
      <c r="A4" s="1290" t="s">
        <v>52</v>
      </c>
      <c r="B4" s="1291" t="s">
        <v>80</v>
      </c>
      <c r="C4" s="1292" t="s">
        <v>81</v>
      </c>
      <c r="D4" s="1293" t="s">
        <v>52</v>
      </c>
      <c r="E4" s="1294" t="s">
        <v>80</v>
      </c>
      <c r="F4" s="1295" t="s">
        <v>81</v>
      </c>
    </row>
    <row r="5" ht="28.5" customHeight="1">
      <c r="A5" s="1296" t="s">
        <v>180</v>
      </c>
      <c r="B5" s="1297">
        <v>0</v>
      </c>
      <c r="C5" s="1298">
        <v>0</v>
      </c>
      <c r="D5" s="1299" t="s">
        <v>181</v>
      </c>
      <c r="E5" s="1300">
        <v>0</v>
      </c>
      <c r="F5" s="1301">
        <v>0</v>
      </c>
    </row>
    <row r="6" ht="30" customHeight="1">
      <c r="A6" s="1302" t="s">
        <v>182</v>
      </c>
      <c r="B6" s="1303">
        <v>0</v>
      </c>
      <c r="C6" s="1304">
        <v>0</v>
      </c>
      <c r="D6" s="1305" t="s">
        <v>183</v>
      </c>
      <c r="E6" s="1306">
        <v>0</v>
      </c>
      <c r="F6" s="1307">
        <v>0</v>
      </c>
    </row>
    <row r="7" ht="28.5" customHeight="1">
      <c r="A7" s="1308" t="s">
        <v>184</v>
      </c>
      <c r="B7" s="1309">
        <v>0</v>
      </c>
      <c r="C7" s="1310">
        <v>0</v>
      </c>
      <c r="D7" s="1311" t="s">
        <v>185</v>
      </c>
      <c r="E7" s="1312">
        <v>0</v>
      </c>
      <c r="F7" s="1313">
        <v>0</v>
      </c>
    </row>
    <row r="8" ht="30" customHeight="1">
      <c r="A8" s="1314" t="s">
        <v>84</v>
      </c>
      <c r="B8" s="1315">
        <v>0</v>
      </c>
      <c r="C8" s="1316">
        <v>0</v>
      </c>
      <c r="D8" s="1317" t="s">
        <v>186</v>
      </c>
      <c r="E8" s="1318">
        <v>0</v>
      </c>
      <c r="F8" s="1319">
        <v>0</v>
      </c>
    </row>
    <row r="9" ht="28.5" customHeight="1">
      <c r="A9" s="1320" t="s">
        <v>88</v>
      </c>
      <c r="B9" s="1321">
        <v>0</v>
      </c>
      <c r="C9" s="1322">
        <v>0</v>
      </c>
      <c r="D9" s="1323" t="s">
        <v>187</v>
      </c>
      <c r="E9" s="1324">
        <v>0</v>
      </c>
      <c r="F9" s="1325">
        <v>0</v>
      </c>
    </row>
    <row r="10" ht="30.75" customHeight="1">
      <c r="A10" s="1326" t="s">
        <v>172</v>
      </c>
      <c r="B10" s="1327">
        <v>0</v>
      </c>
      <c r="C10" s="1328">
        <v>0</v>
      </c>
      <c r="D10" s="1329" t="s">
        <v>188</v>
      </c>
      <c r="E10" s="1330">
        <v>0</v>
      </c>
      <c r="F10" s="1331">
        <v>0</v>
      </c>
    </row>
    <row r="11" ht="28.5" customHeight="1">
      <c r="A11" s="1332" t="s">
        <v>96</v>
      </c>
      <c r="B11" s="1333">
        <v>0</v>
      </c>
      <c r="C11" s="1334">
        <v>0</v>
      </c>
      <c r="D11" s="1335" t="s">
        <v>95</v>
      </c>
      <c r="E11" s="1336" t="s">
        <v>95</v>
      </c>
      <c r="F11" s="1337" t="s">
        <v>95</v>
      </c>
    </row>
    <row r="12" ht="28.5" customHeight="1">
      <c r="A12" s="1338" t="s">
        <v>173</v>
      </c>
      <c r="B12" s="650">
        <f>B5+B8+B9+B10</f>
        <v>0</v>
      </c>
      <c r="C12" s="650">
        <f>C5+C8+C9+C10</f>
        <v>0</v>
      </c>
      <c r="D12" s="1339" t="s">
        <v>189</v>
      </c>
      <c r="E12" s="650">
        <f>E5+E7+E9+E10</f>
        <v>0</v>
      </c>
      <c r="F12" s="650">
        <f>F5+F7+F9+F10</f>
        <v>0</v>
      </c>
    </row>
    <row r="13" ht="28.5" customHeight="1">
      <c r="A13" s="1340" t="s">
        <v>174</v>
      </c>
      <c r="B13" s="1341">
        <v>0</v>
      </c>
      <c r="C13" s="1342">
        <v>0</v>
      </c>
      <c r="D13" s="1343" t="s">
        <v>190</v>
      </c>
      <c r="E13" s="1344">
        <v>0</v>
      </c>
      <c r="F13" s="1345">
        <v>0</v>
      </c>
    </row>
    <row r="14" ht="28.5" customHeight="1">
      <c r="A14" s="1346" t="s">
        <v>175</v>
      </c>
      <c r="B14" s="1347">
        <v>0</v>
      </c>
      <c r="C14" s="1348">
        <v>0</v>
      </c>
      <c r="D14" s="1349" t="s">
        <v>191</v>
      </c>
      <c r="E14" s="1350">
        <v>0</v>
      </c>
      <c r="F14" s="1351">
        <v>0</v>
      </c>
    </row>
    <row r="15" ht="28.5" customHeight="1">
      <c r="A15" s="1352" t="s">
        <v>176</v>
      </c>
      <c r="B15" s="650">
        <f>B12+B13+B14</f>
        <v>0</v>
      </c>
      <c r="C15" s="650">
        <f>C12+C13+C14</f>
        <v>0</v>
      </c>
      <c r="D15" s="1353" t="s">
        <v>192</v>
      </c>
      <c r="E15" s="904">
        <f>E12+E13+E14</f>
        <v>0</v>
      </c>
      <c r="F15" s="904">
        <f>F12+F13+F14</f>
        <v>0</v>
      </c>
    </row>
    <row r="16" ht="28.5" customHeight="1">
      <c r="A16" s="1354" t="s">
        <v>95</v>
      </c>
      <c r="B16" s="1355" t="s">
        <v>95</v>
      </c>
      <c r="C16" s="1356" t="s">
        <v>95</v>
      </c>
      <c r="D16" s="1357" t="s">
        <v>193</v>
      </c>
      <c r="E16" s="904">
        <f>B15-E15</f>
        <v>0</v>
      </c>
      <c r="F16" s="904">
        <f>C15-F15</f>
        <v>0</v>
      </c>
    </row>
    <row r="17" ht="28.5" customHeight="1">
      <c r="A17" s="1358" t="s">
        <v>177</v>
      </c>
      <c r="B17" s="1359">
        <v>0</v>
      </c>
      <c r="C17" s="904">
        <f>E17</f>
        <v>0</v>
      </c>
      <c r="D17" s="1360" t="s">
        <v>194</v>
      </c>
      <c r="E17" s="904">
        <f>B17+E16</f>
        <v>0</v>
      </c>
      <c r="F17" s="904">
        <f>C17+F16</f>
        <v>0</v>
      </c>
    </row>
    <row r="18" ht="28.5" customHeight="1">
      <c r="A18" s="1361" t="s">
        <v>112</v>
      </c>
      <c r="B18" s="650">
        <f>B15+B17</f>
        <v>0</v>
      </c>
      <c r="C18" s="650">
        <f>C15+C17</f>
        <v>0</v>
      </c>
      <c r="D18" s="1362" t="s">
        <v>112</v>
      </c>
      <c r="E18" s="650">
        <f>E15+E17</f>
        <v>0</v>
      </c>
      <c r="F18" s="650">
        <f>F15+F17</f>
        <v>0</v>
      </c>
    </row>
    <row r="19" ht="28.5" customHeight="1">
      <c r="A19" s="1363"/>
      <c r="B19" s="1364"/>
      <c r="C19" s="1365"/>
      <c r="D19" s="1366"/>
      <c r="E19" s="1367"/>
      <c r="F19" s="1368" t="s">
        <v>195</v>
      </c>
    </row>
  </sheetData>
  <mergeCells>
    <mergeCell ref="A1:F1"/>
    <mergeCell ref="E2:F2"/>
  </mergeCells>
  <printOptions horizontalCentered="1"/>
  <pageMargins left="0.78740157480315" right="0.78740157480315" top="1.18110236220472" bottom="1.18110236220472" header="0.51181" footer="0.51181"/>
  <pageSetup paperSize="9" scale="85" pageOrder="overThenDown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showGridLines="0" showZeros="0" topLeftCell="A1" zoomScaleNormal="100" zoomScalePageLayoutView="60" workbookViewId="0">
      <pane topLeftCell="B5" activePane="bottomRight" state="frozen"/>
      <selection activeCell="A1" sqref="A1"/>
    </sheetView>
  </sheetViews>
  <sheetFormatPr defaultColWidth="8" defaultRowHeight="14.25"/>
  <cols>
    <col min="1" max="1" width="39.4392156862745" style="16"/>
    <col min="2" max="2" width="27.2470588235294" style="16"/>
    <col min="3" max="3" width="27.2470588235294" style="16"/>
    <col min="4" max="4" width="42.1647058823529" style="16"/>
    <col min="5" max="5" width="27.2470588235294" style="16"/>
    <col min="6" max="6" width="27.2470588235294" style="16"/>
  </cols>
  <sheetData>
    <row r="1" ht="48" customHeight="1">
      <c r="A1" s="1369" t="s">
        <v>196</v>
      </c>
      <c r="B1" s="1370"/>
      <c r="C1" s="1371"/>
      <c r="D1" s="1372"/>
      <c r="E1" s="1373"/>
      <c r="F1" s="1374"/>
    </row>
    <row r="2" ht="21" customHeight="1">
      <c r="A2" s="1375"/>
      <c r="B2" s="1376"/>
      <c r="C2" s="1377"/>
      <c r="D2" s="1378"/>
      <c r="E2" s="1379" t="s">
        <v>37</v>
      </c>
      <c r="F2" s="1380"/>
    </row>
    <row r="3" ht="21" customHeight="1">
      <c r="A3" s="1381" t="s">
        <v>50</v>
      </c>
      <c r="B3" s="1382"/>
      <c r="C3" s="1383"/>
      <c r="D3" s="1384"/>
      <c r="E3" s="1385"/>
      <c r="F3" s="1386" t="s">
        <v>51</v>
      </c>
    </row>
    <row r="4" ht="28.5" customHeight="1">
      <c r="A4" s="1387" t="s">
        <v>52</v>
      </c>
      <c r="B4" s="1388" t="s">
        <v>80</v>
      </c>
      <c r="C4" s="1389" t="s">
        <v>81</v>
      </c>
      <c r="D4" s="1390" t="s">
        <v>52</v>
      </c>
      <c r="E4" s="1391" t="s">
        <v>80</v>
      </c>
      <c r="F4" s="1392" t="s">
        <v>81</v>
      </c>
    </row>
    <row r="5" ht="28.5" customHeight="1">
      <c r="A5" s="1393" t="s">
        <v>197</v>
      </c>
      <c r="B5" s="1394">
        <v>0</v>
      </c>
      <c r="C5" s="1395">
        <v>0</v>
      </c>
      <c r="D5" s="1396" t="s">
        <v>198</v>
      </c>
      <c r="E5" s="1397">
        <v>0</v>
      </c>
      <c r="F5" s="1398">
        <v>0</v>
      </c>
    </row>
    <row r="6" ht="28.5" customHeight="1">
      <c r="A6" s="1399" t="s">
        <v>84</v>
      </c>
      <c r="B6" s="1400">
        <v>0</v>
      </c>
      <c r="C6" s="1401">
        <v>0</v>
      </c>
      <c r="D6" s="1402" t="s">
        <v>199</v>
      </c>
      <c r="E6" s="1403">
        <v>0</v>
      </c>
      <c r="F6" s="1404">
        <v>0</v>
      </c>
    </row>
    <row r="7" ht="28.5" customHeight="1">
      <c r="A7" s="1405" t="s">
        <v>88</v>
      </c>
      <c r="B7" s="1406">
        <v>0</v>
      </c>
      <c r="C7" s="1407">
        <v>0</v>
      </c>
      <c r="D7" s="1408" t="s">
        <v>89</v>
      </c>
      <c r="E7" s="1409">
        <v>0</v>
      </c>
      <c r="F7" s="1410">
        <v>0</v>
      </c>
    </row>
    <row r="8" ht="28.5" customHeight="1">
      <c r="A8" s="1411" t="s">
        <v>137</v>
      </c>
      <c r="B8" s="1412">
        <v>0</v>
      </c>
      <c r="C8" s="1413">
        <v>0</v>
      </c>
      <c r="D8" s="1414" t="s">
        <v>200</v>
      </c>
      <c r="E8" s="1415">
        <v>0</v>
      </c>
      <c r="F8" s="1416">
        <v>0</v>
      </c>
    </row>
    <row r="9" ht="28.5" customHeight="1">
      <c r="A9" s="1417" t="s">
        <v>138</v>
      </c>
      <c r="B9" s="1418">
        <v>0</v>
      </c>
      <c r="C9" s="1419">
        <v>0</v>
      </c>
      <c r="D9" s="1420" t="s">
        <v>201</v>
      </c>
      <c r="E9" s="1421">
        <v>0</v>
      </c>
      <c r="F9" s="1422">
        <v>0</v>
      </c>
    </row>
    <row r="10" ht="28.5" customHeight="1">
      <c r="A10" s="1423" t="s">
        <v>96</v>
      </c>
      <c r="B10" s="1424">
        <v>0</v>
      </c>
      <c r="C10" s="1425">
        <v>0</v>
      </c>
      <c r="D10" s="1426" t="s">
        <v>202</v>
      </c>
      <c r="E10" s="1427">
        <v>0</v>
      </c>
      <c r="F10" s="1428">
        <v>0</v>
      </c>
    </row>
    <row r="11" ht="28.5" customHeight="1">
      <c r="A11" s="1429" t="s">
        <v>95</v>
      </c>
      <c r="B11" s="1430" t="s">
        <v>95</v>
      </c>
      <c r="C11" s="1431" t="s">
        <v>95</v>
      </c>
      <c r="D11" s="1432" t="s">
        <v>203</v>
      </c>
      <c r="E11" s="1433">
        <v>0</v>
      </c>
      <c r="F11" s="1434">
        <v>0</v>
      </c>
    </row>
    <row r="12" ht="28.5" customHeight="1">
      <c r="A12" s="1435" t="s">
        <v>95</v>
      </c>
      <c r="B12" s="1436" t="s">
        <v>95</v>
      </c>
      <c r="C12" s="1437" t="s">
        <v>95</v>
      </c>
      <c r="D12" s="1438" t="s">
        <v>204</v>
      </c>
      <c r="E12" s="1439">
        <v>0</v>
      </c>
      <c r="F12" s="1440">
        <v>0</v>
      </c>
    </row>
    <row r="13" ht="28.5" customHeight="1">
      <c r="A13" s="1441" t="s">
        <v>95</v>
      </c>
      <c r="B13" s="1442" t="s">
        <v>95</v>
      </c>
      <c r="C13" s="1443" t="s">
        <v>95</v>
      </c>
      <c r="D13" s="1444" t="s">
        <v>205</v>
      </c>
      <c r="E13" s="1445">
        <v>0</v>
      </c>
      <c r="F13" s="1446">
        <v>0</v>
      </c>
    </row>
    <row r="14" ht="28.5" customHeight="1">
      <c r="A14" s="1447" t="s">
        <v>139</v>
      </c>
      <c r="B14" s="650">
        <f>B5+B6+B7+B8+B9</f>
        <v>0</v>
      </c>
      <c r="C14" s="650">
        <f>C5+C6+C7+C8+C9</f>
        <v>0</v>
      </c>
      <c r="D14" s="1448" t="s">
        <v>206</v>
      </c>
      <c r="E14" s="650">
        <f>E5+E6+E7+E8+E9+E10+E11+E12+E13</f>
        <v>0</v>
      </c>
      <c r="F14" s="650">
        <f>F5+F6+F7+F8+F9+F10+F11+F12+F13</f>
        <v>0</v>
      </c>
    </row>
    <row r="15" ht="28.5" customHeight="1">
      <c r="A15" s="1449" t="s">
        <v>141</v>
      </c>
      <c r="B15" s="1450">
        <v>0</v>
      </c>
      <c r="C15" s="1451">
        <v>0</v>
      </c>
      <c r="D15" s="1452" t="s">
        <v>207</v>
      </c>
      <c r="E15" s="1453">
        <v>0</v>
      </c>
      <c r="F15" s="1454">
        <v>0</v>
      </c>
    </row>
    <row r="16" ht="28.5" customHeight="1">
      <c r="A16" s="1455" t="s">
        <v>143</v>
      </c>
      <c r="B16" s="1456">
        <v>0</v>
      </c>
      <c r="C16" s="1457">
        <v>0</v>
      </c>
      <c r="D16" s="1458" t="s">
        <v>208</v>
      </c>
      <c r="E16" s="1459">
        <v>0</v>
      </c>
      <c r="F16" s="1460">
        <v>0</v>
      </c>
    </row>
    <row r="17" ht="28.5" customHeight="1">
      <c r="A17" s="1461" t="s">
        <v>145</v>
      </c>
      <c r="B17" s="904">
        <f>B14+B15+B16</f>
        <v>0</v>
      </c>
      <c r="C17" s="904">
        <f>C14+C15+C16</f>
        <v>0</v>
      </c>
      <c r="D17" s="1462" t="s">
        <v>209</v>
      </c>
      <c r="E17" s="904">
        <f>E14+E15+E16</f>
        <v>0</v>
      </c>
      <c r="F17" s="904">
        <f>F14+F15+F16</f>
        <v>0</v>
      </c>
    </row>
    <row r="18" ht="28.5" customHeight="1">
      <c r="A18" s="1463" t="s">
        <v>95</v>
      </c>
      <c r="B18" s="1464" t="s">
        <v>95</v>
      </c>
      <c r="C18" s="1465" t="s">
        <v>95</v>
      </c>
      <c r="D18" s="1466" t="s">
        <v>210</v>
      </c>
      <c r="E18" s="904">
        <f>B17-E17</f>
        <v>0</v>
      </c>
      <c r="F18" s="904">
        <f>C17-F17</f>
        <v>0</v>
      </c>
    </row>
    <row r="19" ht="28.5" customHeight="1">
      <c r="A19" s="1467" t="s">
        <v>148</v>
      </c>
      <c r="B19" s="1468">
        <v>0</v>
      </c>
      <c r="C19" s="904">
        <f>E19</f>
        <v>0</v>
      </c>
      <c r="D19" s="1469" t="s">
        <v>211</v>
      </c>
      <c r="E19" s="904">
        <f>B19+E18</f>
        <v>0</v>
      </c>
      <c r="F19" s="904">
        <f>C19+F18</f>
        <v>0</v>
      </c>
    </row>
    <row r="20" ht="28.5" customHeight="1">
      <c r="A20" s="1470" t="s">
        <v>112</v>
      </c>
      <c r="B20" s="650">
        <f>B17+B19</f>
        <v>0</v>
      </c>
      <c r="C20" s="650">
        <f>C17+C19</f>
        <v>0</v>
      </c>
      <c r="D20" s="1471" t="s">
        <v>112</v>
      </c>
      <c r="E20" s="650">
        <f>E17+E19</f>
        <v>0</v>
      </c>
      <c r="F20" s="650">
        <f>F17+F19</f>
        <v>0</v>
      </c>
    </row>
    <row r="21" ht="28.5" customHeight="1">
      <c r="A21" s="1472"/>
      <c r="B21" s="1473"/>
      <c r="C21" s="1474"/>
      <c r="D21" s="1475"/>
      <c r="E21" s="1476"/>
      <c r="F21" s="1477" t="s">
        <v>212</v>
      </c>
    </row>
  </sheetData>
  <mergeCells>
    <mergeCell ref="A1:F1"/>
    <mergeCell ref="E2:F2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7"/>
  <sheetViews>
    <sheetView topLeftCell="A1" zoomScaleNormal="100" zoomScalePageLayoutView="60" workbookViewId="0">
      <pane topLeftCell="D6" activePane="bottomRight" state="frozen"/>
      <selection activeCell="A1" sqref="A1"/>
    </sheetView>
  </sheetViews>
  <sheetFormatPr defaultColWidth="8" defaultRowHeight="14.25"/>
  <cols>
    <col min="1" max="1" width="32.2666666666667" style="16"/>
    <col min="2" max="2" width="25.6705882352941" style="16"/>
    <col min="3" max="3" width="27.9647058823529" style="16"/>
    <col min="4" max="4" width="26.8156862745098" style="16"/>
    <col min="5" max="5" width="24.3803921568627" style="16"/>
    <col min="6" max="6" width="24.6666666666667" style="16"/>
    <col min="7" max="7" width="23.2313725490196" style="16"/>
    <col min="8" max="8" width="22.8" style="16"/>
    <col min="9" max="9" width="25.5254901960784" style="16"/>
  </cols>
  <sheetData>
    <row r="1" ht="31.5" customHeight="1">
      <c r="A1" s="1478" t="s">
        <v>213</v>
      </c>
      <c r="B1" s="1479"/>
      <c r="C1" s="1480"/>
      <c r="D1" s="1481"/>
      <c r="E1" s="1482"/>
      <c r="F1" s="1483"/>
      <c r="G1" s="1484"/>
      <c r="H1" s="1485"/>
      <c r="I1" s="1486"/>
    </row>
    <row r="2" ht="31.5" customHeight="1">
      <c r="A2" s="1487"/>
      <c r="B2" s="1488"/>
      <c r="C2" s="1489"/>
      <c r="D2" s="1490"/>
      <c r="E2" s="1491"/>
      <c r="F2" s="1492"/>
      <c r="G2" s="1493"/>
      <c r="H2" s="1494"/>
      <c r="I2" s="1495"/>
    </row>
    <row r="3" ht="21" customHeight="1">
      <c r="A3" s="1496"/>
      <c r="B3" s="1497"/>
      <c r="C3" s="1498"/>
      <c r="D3" s="1499"/>
      <c r="E3" s="1500"/>
      <c r="F3" s="1501"/>
      <c r="G3" s="1502"/>
      <c r="H3" s="1503"/>
      <c r="I3" s="1504" t="s">
        <v>39</v>
      </c>
    </row>
    <row r="4" ht="21" customHeight="1">
      <c r="A4" s="1505" t="s">
        <v>50</v>
      </c>
      <c r="B4" s="1506"/>
      <c r="C4" s="1507"/>
      <c r="D4" s="1508"/>
      <c r="E4" s="1509"/>
      <c r="F4" s="1510"/>
      <c r="G4" s="1511"/>
      <c r="H4" s="1512"/>
      <c r="I4" s="1513" t="s">
        <v>51</v>
      </c>
    </row>
    <row r="5" ht="42.75" customHeight="1">
      <c r="A5" s="1514" t="s">
        <v>214</v>
      </c>
      <c r="B5" s="1515" t="s">
        <v>53</v>
      </c>
      <c r="C5" s="1516" t="s">
        <v>215</v>
      </c>
      <c r="D5" s="1517" t="s">
        <v>216</v>
      </c>
      <c r="E5" s="1518" t="s">
        <v>217</v>
      </c>
      <c r="F5" s="1519" t="s">
        <v>218</v>
      </c>
      <c r="G5" s="1520" t="s">
        <v>219</v>
      </c>
      <c r="H5" s="1521" t="s">
        <v>59</v>
      </c>
      <c r="I5" s="1522" t="s">
        <v>60</v>
      </c>
    </row>
    <row r="6" ht="27.75" customHeight="1">
      <c r="A6" s="1523" t="s">
        <v>220</v>
      </c>
      <c r="B6" s="1524">
        <f>B7+B8+B9</f>
        <v>0</v>
      </c>
      <c r="C6" s="1524">
        <f>C7+C8+C9</f>
        <v>0</v>
      </c>
      <c r="D6" s="1524">
        <f>D7+D8+D9</f>
        <v>0</v>
      </c>
      <c r="E6" s="1524">
        <f>E7+E8+E9</f>
        <v>0</v>
      </c>
      <c r="F6" s="1524">
        <f>F7+F8+F9</f>
        <v>0</v>
      </c>
      <c r="G6" s="1524">
        <f>G7+G8+G9</f>
        <v>0</v>
      </c>
      <c r="H6" s="1524">
        <f>H7+H8+H9</f>
        <v>0</v>
      </c>
      <c r="I6" s="1524">
        <f>I7+I8+I9</f>
        <v>0</v>
      </c>
    </row>
    <row r="7" ht="27.75" customHeight="1">
      <c r="A7" s="1525" t="s">
        <v>221</v>
      </c>
      <c r="B7" s="1524">
        <f>C7+D7+E7+F7+G7+H7+I7</f>
        <v>0</v>
      </c>
      <c r="C7" s="1526">
        <v>0</v>
      </c>
      <c r="D7" s="1527">
        <v>0</v>
      </c>
      <c r="E7" s="1528">
        <v>0</v>
      </c>
      <c r="F7" s="1529">
        <v>0</v>
      </c>
      <c r="G7" s="1530">
        <v>0</v>
      </c>
      <c r="H7" s="1531">
        <v>0</v>
      </c>
      <c r="I7" s="1532">
        <v>0</v>
      </c>
    </row>
    <row r="8" ht="27.75" customHeight="1">
      <c r="A8" s="1533" t="s">
        <v>222</v>
      </c>
      <c r="B8" s="1524">
        <f>C8+D8+E8+F8+G8+H8+I8</f>
        <v>0</v>
      </c>
      <c r="C8" s="1534">
        <v>0</v>
      </c>
      <c r="D8" s="1535">
        <v>0</v>
      </c>
      <c r="E8" s="1536">
        <v>0</v>
      </c>
      <c r="F8" s="1537">
        <v>0</v>
      </c>
      <c r="G8" s="1538">
        <v>0</v>
      </c>
      <c r="H8" s="1539">
        <v>0</v>
      </c>
      <c r="I8" s="1540">
        <v>0</v>
      </c>
    </row>
    <row r="9" ht="27.75" customHeight="1">
      <c r="A9" s="1541" t="s">
        <v>223</v>
      </c>
      <c r="B9" s="1524">
        <f>C9+D9+E9+F9+G9+H9+I9</f>
        <v>0</v>
      </c>
      <c r="C9" s="1542">
        <v>0</v>
      </c>
      <c r="D9" s="1543">
        <v>0</v>
      </c>
      <c r="E9" s="1544">
        <v>0</v>
      </c>
      <c r="F9" s="1545">
        <v>0</v>
      </c>
      <c r="G9" s="1546">
        <v>0</v>
      </c>
      <c r="H9" s="1547">
        <v>0</v>
      </c>
      <c r="I9" s="1548">
        <v>0</v>
      </c>
    </row>
    <row r="10" ht="27.75" customHeight="1">
      <c r="A10" s="1549" t="s">
        <v>224</v>
      </c>
      <c r="B10" s="1524">
        <f>B13+B14+B15+B16</f>
        <v>152129728</v>
      </c>
      <c r="C10" s="1524">
        <f>C13+C14+C15+C16</f>
        <v>0</v>
      </c>
      <c r="D10" s="1524">
        <f>D13+D14+D15+D16</f>
        <v>55779728</v>
      </c>
      <c r="E10" s="1524">
        <f>E13+E14+E15+E16</f>
        <v>96350000</v>
      </c>
      <c r="F10" s="1524">
        <f>F13+F14+F15+F16</f>
        <v>0</v>
      </c>
      <c r="G10" s="1524">
        <f>G13+G14+G15+G16</f>
        <v>0</v>
      </c>
      <c r="H10" s="1524">
        <f>H13+H14+H15+H16</f>
        <v>0</v>
      </c>
      <c r="I10" s="1524">
        <f>I13+I14+I15+I16</f>
        <v>0</v>
      </c>
    </row>
    <row r="11" ht="38.25" customHeight="1">
      <c r="A11" s="1550" t="s">
        <v>225</v>
      </c>
      <c r="B11" s="1551">
        <v>0</v>
      </c>
      <c r="C11" s="1552" t="s">
        <v>226</v>
      </c>
      <c r="D11" s="1553" t="s">
        <v>227</v>
      </c>
      <c r="E11" s="1554" t="s">
        <v>228</v>
      </c>
      <c r="F11" s="1555" t="s">
        <v>229</v>
      </c>
      <c r="G11" s="1556" t="s">
        <v>230</v>
      </c>
      <c r="H11" s="1557" t="s">
        <v>231</v>
      </c>
      <c r="I11" s="1558" t="s">
        <v>232</v>
      </c>
    </row>
    <row r="12" ht="29.25" customHeight="1">
      <c r="A12" s="1559" t="s">
        <v>233</v>
      </c>
      <c r="B12" s="1524">
        <f>C12+D12+E12+F12+G12+H12+I12</f>
        <v>152129728</v>
      </c>
      <c r="C12" s="1560">
        <v>0</v>
      </c>
      <c r="D12" s="1561">
        <v>55779728</v>
      </c>
      <c r="E12" s="1562">
        <v>96350000</v>
      </c>
      <c r="F12" s="1563">
        <v>0</v>
      </c>
      <c r="G12" s="1564">
        <v>0</v>
      </c>
      <c r="H12" s="1565">
        <v>0</v>
      </c>
      <c r="I12" s="1566">
        <v>0</v>
      </c>
    </row>
    <row r="13" ht="27.75" customHeight="1">
      <c r="A13" s="1567" t="s">
        <v>234</v>
      </c>
      <c r="B13" s="1524">
        <f>C13+D13+E13+F13+G13+H13+I13</f>
        <v>57947432</v>
      </c>
      <c r="C13" s="1568">
        <v>0</v>
      </c>
      <c r="D13" s="1569">
        <v>41517432</v>
      </c>
      <c r="E13" s="1570">
        <v>16430000</v>
      </c>
      <c r="F13" s="1571">
        <v>0</v>
      </c>
      <c r="G13" s="1572">
        <v>0</v>
      </c>
      <c r="H13" s="1573">
        <v>0</v>
      </c>
      <c r="I13" s="1574">
        <v>0</v>
      </c>
    </row>
    <row r="14" ht="27.75" customHeight="1">
      <c r="A14" s="1575" t="s">
        <v>235</v>
      </c>
      <c r="B14" s="1524">
        <f>C14+D14+E14+F14+G14+H14+I14</f>
        <v>3632310</v>
      </c>
      <c r="C14" s="1576">
        <v>0</v>
      </c>
      <c r="D14" s="1577">
        <v>3632310</v>
      </c>
      <c r="E14" s="1578">
        <v>0</v>
      </c>
      <c r="F14" s="1579">
        <v>0</v>
      </c>
      <c r="G14" s="1580">
        <v>0</v>
      </c>
      <c r="H14" s="1581">
        <v>0</v>
      </c>
      <c r="I14" s="1582">
        <v>0</v>
      </c>
    </row>
    <row r="15" ht="27.75" customHeight="1">
      <c r="A15" s="1583" t="s">
        <v>236</v>
      </c>
      <c r="B15" s="1524">
        <f>C15+D15+E15+F15+G15+H15+I15</f>
        <v>3176715</v>
      </c>
      <c r="C15" s="1584">
        <v>0</v>
      </c>
      <c r="D15" s="1585">
        <v>3176715</v>
      </c>
      <c r="E15" s="1586">
        <v>0</v>
      </c>
      <c r="F15" s="1587">
        <v>0</v>
      </c>
      <c r="G15" s="1588">
        <v>0</v>
      </c>
      <c r="H15" s="1589">
        <v>0</v>
      </c>
      <c r="I15" s="1590">
        <v>0</v>
      </c>
    </row>
    <row r="16" ht="27.75" customHeight="1">
      <c r="A16" s="1591" t="s">
        <v>237</v>
      </c>
      <c r="B16" s="1524">
        <f>C16+D16+E16+F16+G16+H16+I16</f>
        <v>87373271</v>
      </c>
      <c r="C16" s="1592">
        <v>0</v>
      </c>
      <c r="D16" s="1593">
        <v>7453271</v>
      </c>
      <c r="E16" s="1594">
        <v>79920000</v>
      </c>
      <c r="F16" s="1595">
        <v>0</v>
      </c>
      <c r="G16" s="1596">
        <v>0</v>
      </c>
      <c r="H16" s="1597">
        <v>0</v>
      </c>
      <c r="I16" s="1598">
        <v>0</v>
      </c>
    </row>
    <row r="17" ht="27.75" customHeight="1">
      <c r="A17" s="1599"/>
      <c r="B17" s="1600"/>
      <c r="C17" s="1601"/>
      <c r="D17" s="1602"/>
      <c r="E17" s="1603"/>
      <c r="F17" s="1604"/>
      <c r="G17" s="1605"/>
      <c r="H17" s="1606"/>
      <c r="I17" s="1607" t="s">
        <v>238</v>
      </c>
    </row>
  </sheetData>
  <mergeCells>
    <mergeCell ref="A1:I2"/>
  </mergeCells>
  <pageMargins left="1.18110236220472" right="1.18110236220472" top="1.18110236220472" bottom="1.18110236220472" header="0.51181" footer="0.51181"/>
  <pageSetup paperSize="9" pageOrder="overThenDown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6"/>
  <sheetViews>
    <sheetView topLeftCell="A1" zoomScaleNormal="100" zoomScalePageLayoutView="60" workbookViewId="0">
      <pane topLeftCell="B11" activePane="bottomRight" state="frozen"/>
      <selection activeCell="A1" sqref="A1"/>
    </sheetView>
  </sheetViews>
  <sheetFormatPr defaultColWidth="8" defaultRowHeight="14.25"/>
  <cols>
    <col min="1" max="1" width="71.7058823529412" style="16"/>
    <col min="2" max="2" width="71.7058823529412" style="16"/>
  </cols>
  <sheetData>
    <row r="1" ht="31.5" customHeight="1">
      <c r="A1" s="1608" t="s">
        <v>239</v>
      </c>
      <c r="B1" s="1609"/>
    </row>
    <row r="2" ht="31.5" customHeight="1">
      <c r="A2" s="1610"/>
      <c r="B2" s="1611"/>
    </row>
    <row r="3" ht="21" customHeight="1">
      <c r="A3" s="1612"/>
      <c r="B3" s="1613" t="s">
        <v>41</v>
      </c>
    </row>
    <row r="4" ht="21" customHeight="1">
      <c r="A4" s="1614" t="s">
        <v>50</v>
      </c>
      <c r="B4" s="1615" t="s">
        <v>51</v>
      </c>
    </row>
    <row r="5" ht="42.75" customHeight="1">
      <c r="A5" s="1616" t="s">
        <v>214</v>
      </c>
      <c r="B5" s="1617" t="s">
        <v>240</v>
      </c>
    </row>
    <row r="6" ht="27.75" customHeight="1">
      <c r="A6" s="1618" t="s">
        <v>241</v>
      </c>
      <c r="B6" s="1524">
        <f>B7+B8+B9+B10</f>
        <v>0</v>
      </c>
    </row>
    <row r="7" ht="27.75" customHeight="1">
      <c r="A7" s="1619" t="s">
        <v>242</v>
      </c>
      <c r="B7" s="1524">
        <f>B12+B17+B22</f>
        <v>0</v>
      </c>
    </row>
    <row r="8" ht="27.75" customHeight="1">
      <c r="A8" s="1620" t="s">
        <v>243</v>
      </c>
      <c r="B8" s="1524">
        <f>B13+B18+B23</f>
        <v>0</v>
      </c>
    </row>
    <row r="9" ht="27.75" customHeight="1">
      <c r="A9" s="1621" t="s">
        <v>244</v>
      </c>
      <c r="B9" s="1524">
        <f>B14+B19+B24</f>
        <v>0</v>
      </c>
    </row>
    <row r="10" ht="27.75" customHeight="1">
      <c r="A10" s="1622" t="s">
        <v>245</v>
      </c>
      <c r="B10" s="1524">
        <f>B15+B20+B25</f>
        <v>0</v>
      </c>
    </row>
    <row r="11" ht="27.75" customHeight="1">
      <c r="A11" s="1623" t="s">
        <v>246</v>
      </c>
      <c r="B11" s="1524">
        <f>B12+B13+B14+B15</f>
        <v>0</v>
      </c>
    </row>
    <row r="12" ht="27.75" customHeight="1">
      <c r="A12" s="1624" t="s">
        <v>242</v>
      </c>
      <c r="B12" s="1625">
        <v>0</v>
      </c>
    </row>
    <row r="13" ht="27.75" customHeight="1">
      <c r="A13" s="1626" t="s">
        <v>243</v>
      </c>
      <c r="B13" s="1627">
        <v>0</v>
      </c>
    </row>
    <row r="14" ht="27.75" customHeight="1">
      <c r="A14" s="1628" t="s">
        <v>244</v>
      </c>
      <c r="B14" s="1629">
        <v>0</v>
      </c>
    </row>
    <row r="15" ht="27.75" customHeight="1">
      <c r="A15" s="1630" t="s">
        <v>245</v>
      </c>
      <c r="B15" s="1631">
        <v>0</v>
      </c>
    </row>
    <row r="16" ht="27.75" customHeight="1">
      <c r="A16" s="1632" t="s">
        <v>247</v>
      </c>
      <c r="B16" s="1524">
        <f>B17+B18+B19+B20</f>
        <v>0</v>
      </c>
    </row>
    <row r="17" ht="27.75" customHeight="1">
      <c r="A17" s="1633" t="s">
        <v>242</v>
      </c>
      <c r="B17" s="1634">
        <v>0</v>
      </c>
    </row>
    <row r="18" ht="27.75" customHeight="1">
      <c r="A18" s="1635" t="s">
        <v>243</v>
      </c>
      <c r="B18" s="1636">
        <v>0</v>
      </c>
    </row>
    <row r="19" ht="27.75" customHeight="1">
      <c r="A19" s="1637" t="s">
        <v>244</v>
      </c>
      <c r="B19" s="1638">
        <v>0</v>
      </c>
    </row>
    <row r="20" ht="27.75" customHeight="1">
      <c r="A20" s="1639" t="s">
        <v>245</v>
      </c>
      <c r="B20" s="1640">
        <v>0</v>
      </c>
    </row>
    <row r="21" ht="27.75" customHeight="1">
      <c r="A21" s="1641" t="s">
        <v>248</v>
      </c>
      <c r="B21" s="1524">
        <f>B22+B23+B24+B25</f>
        <v>0</v>
      </c>
    </row>
    <row r="22" ht="27.75" customHeight="1">
      <c r="A22" s="1642" t="s">
        <v>242</v>
      </c>
      <c r="B22" s="1643">
        <v>0</v>
      </c>
    </row>
    <row r="23" ht="27.75" customHeight="1">
      <c r="A23" s="1644" t="s">
        <v>243</v>
      </c>
      <c r="B23" s="1645">
        <v>0</v>
      </c>
    </row>
    <row r="24" ht="27.75" customHeight="1">
      <c r="A24" s="1646" t="s">
        <v>244</v>
      </c>
      <c r="B24" s="1647">
        <v>0</v>
      </c>
    </row>
    <row r="25" ht="27.75" customHeight="1">
      <c r="A25" s="1648" t="s">
        <v>245</v>
      </c>
      <c r="B25" s="1649">
        <v>0</v>
      </c>
    </row>
    <row r="26" ht="15" customHeight="1">
      <c r="A26" s="1650"/>
      <c r="B26" s="1651" t="s">
        <v>249</v>
      </c>
    </row>
  </sheetData>
  <mergeCells>
    <mergeCell ref="A1:B2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55.9294117647059" style="16"/>
    <col min="2" max="2" width="7.45490196078431" style="16"/>
    <col min="3" max="3" width="24.2352941176471" style="16"/>
    <col min="4" max="4" width="24.2352941176471" style="16"/>
    <col min="5" max="5" width="55.9294117647059" style="16"/>
    <col min="6" max="6" width="7.45490196078431" style="16"/>
    <col min="7" max="7" width="24.2352941176471" style="16"/>
    <col min="8" max="8" width="24.2352941176471" style="16"/>
  </cols>
  <sheetData>
    <row r="1" ht="63" customHeight="1">
      <c r="A1" s="1652" t="s">
        <v>250</v>
      </c>
      <c r="B1" s="1653"/>
      <c r="C1" s="1654"/>
      <c r="D1" s="1655"/>
      <c r="E1" s="1656"/>
      <c r="F1" s="1657"/>
      <c r="G1" s="1658"/>
      <c r="H1" s="1659"/>
    </row>
    <row r="2" ht="21" customHeight="1">
      <c r="A2" s="1660" t="s">
        <v>251</v>
      </c>
      <c r="B2" s="1661"/>
      <c r="C2" s="1662"/>
      <c r="D2" s="1663"/>
      <c r="E2" s="1664"/>
      <c r="F2" s="1665"/>
      <c r="G2" s="1666"/>
      <c r="H2" s="1667" t="s">
        <v>43</v>
      </c>
    </row>
    <row r="3" ht="27.75" customHeight="1">
      <c r="A3" s="1668" t="s">
        <v>52</v>
      </c>
      <c r="B3" s="1669" t="s">
        <v>252</v>
      </c>
      <c r="C3" s="1670" t="s">
        <v>80</v>
      </c>
      <c r="D3" s="1671" t="s">
        <v>81</v>
      </c>
      <c r="E3" s="1672" t="s">
        <v>52</v>
      </c>
      <c r="F3" s="1673" t="s">
        <v>252</v>
      </c>
      <c r="G3" s="1674" t="s">
        <v>80</v>
      </c>
      <c r="H3" s="1675" t="s">
        <v>81</v>
      </c>
    </row>
    <row r="4" ht="27.75" customHeight="1">
      <c r="A4" s="1676" t="s">
        <v>253</v>
      </c>
      <c r="B4" s="1677" t="s">
        <v>95</v>
      </c>
      <c r="C4" s="1678" t="s">
        <v>95</v>
      </c>
      <c r="D4" s="1679" t="s">
        <v>95</v>
      </c>
      <c r="E4" s="1680" t="s">
        <v>254</v>
      </c>
      <c r="F4" s="1681" t="s">
        <v>255</v>
      </c>
      <c r="G4" s="1682">
        <v>0</v>
      </c>
      <c r="H4" s="1683">
        <v>0</v>
      </c>
    </row>
    <row r="5" ht="27.75" customHeight="1">
      <c r="A5" s="1684" t="s">
        <v>256</v>
      </c>
      <c r="B5" s="1685" t="s">
        <v>257</v>
      </c>
      <c r="C5" s="1686">
        <f>C6+C8+C9</f>
        <v>0</v>
      </c>
      <c r="D5" s="1686">
        <f>D6+D8+D9</f>
        <v>0</v>
      </c>
      <c r="E5" s="1687" t="s">
        <v>258</v>
      </c>
      <c r="F5" s="1688" t="s">
        <v>255</v>
      </c>
      <c r="G5" s="1689">
        <v>0</v>
      </c>
      <c r="H5" s="1690">
        <v>0</v>
      </c>
    </row>
    <row r="6" ht="27.75" customHeight="1">
      <c r="A6" s="1691" t="s">
        <v>259</v>
      </c>
      <c r="B6" s="1692" t="s">
        <v>257</v>
      </c>
      <c r="C6" s="1693">
        <v>0</v>
      </c>
      <c r="D6" s="1694">
        <v>0</v>
      </c>
      <c r="E6" s="1695" t="s">
        <v>260</v>
      </c>
      <c r="F6" s="1696" t="s">
        <v>255</v>
      </c>
      <c r="G6" s="1524">
        <f>C24-G4+G5</f>
        <v>0</v>
      </c>
      <c r="H6" s="1524">
        <f>D24-H4+H5</f>
        <v>0</v>
      </c>
    </row>
    <row r="7" ht="27.75" customHeight="1">
      <c r="A7" s="1697" t="s">
        <v>261</v>
      </c>
      <c r="B7" s="1698" t="s">
        <v>257</v>
      </c>
      <c r="C7" s="1699">
        <v>0</v>
      </c>
      <c r="D7" s="1700">
        <v>0</v>
      </c>
      <c r="E7" s="1701" t="s">
        <v>262</v>
      </c>
      <c r="F7" s="1702" t="s">
        <v>255</v>
      </c>
      <c r="G7" s="1703">
        <v>0</v>
      </c>
      <c r="H7" s="1704">
        <v>0</v>
      </c>
    </row>
    <row r="8" ht="27.75" customHeight="1">
      <c r="A8" s="1705" t="s">
        <v>263</v>
      </c>
      <c r="B8" s="1706" t="s">
        <v>257</v>
      </c>
      <c r="C8" s="1707">
        <v>0</v>
      </c>
      <c r="D8" s="1708">
        <v>0</v>
      </c>
      <c r="E8" s="1709" t="s">
        <v>264</v>
      </c>
      <c r="F8" s="1710" t="s">
        <v>255</v>
      </c>
      <c r="G8" s="1711">
        <v>0</v>
      </c>
      <c r="H8" s="1712">
        <v>0</v>
      </c>
    </row>
    <row r="9" ht="27.75" customHeight="1">
      <c r="A9" s="1713" t="s">
        <v>265</v>
      </c>
      <c r="B9" s="1714" t="s">
        <v>257</v>
      </c>
      <c r="C9" s="1715">
        <v>0</v>
      </c>
      <c r="D9" s="1716">
        <v>0</v>
      </c>
      <c r="E9" s="1717" t="s">
        <v>266</v>
      </c>
      <c r="F9" s="1718" t="s">
        <v>95</v>
      </c>
      <c r="G9" s="1719" t="s">
        <v>95</v>
      </c>
      <c r="H9" s="1720" t="s">
        <v>95</v>
      </c>
    </row>
    <row r="10" ht="27.75" customHeight="1">
      <c r="A10" s="1721" t="s">
        <v>267</v>
      </c>
      <c r="B10" s="1722" t="s">
        <v>257</v>
      </c>
      <c r="C10" s="1723">
        <v>0</v>
      </c>
      <c r="D10" s="1724">
        <v>0</v>
      </c>
      <c r="E10" s="1725" t="s">
        <v>268</v>
      </c>
      <c r="F10" s="1726" t="s">
        <v>257</v>
      </c>
      <c r="G10" s="1727">
        <v>66569</v>
      </c>
      <c r="H10" s="1728">
        <v>66580</v>
      </c>
    </row>
    <row r="11" ht="27.75" customHeight="1">
      <c r="A11" s="1729" t="s">
        <v>269</v>
      </c>
      <c r="B11" s="1730" t="s">
        <v>257</v>
      </c>
      <c r="C11" s="1731">
        <v>0</v>
      </c>
      <c r="D11" s="1732">
        <v>0</v>
      </c>
      <c r="E11" s="1733" t="s">
        <v>270</v>
      </c>
      <c r="F11" s="1734" t="s">
        <v>257</v>
      </c>
      <c r="G11" s="1735">
        <v>36466</v>
      </c>
      <c r="H11" s="1736">
        <v>37202</v>
      </c>
    </row>
    <row r="12" ht="27.75" customHeight="1">
      <c r="A12" s="1737" t="s">
        <v>271</v>
      </c>
      <c r="B12" s="1738" t="s">
        <v>257</v>
      </c>
      <c r="C12" s="1739">
        <v>0</v>
      </c>
      <c r="D12" s="1740">
        <v>0</v>
      </c>
      <c r="E12" s="1741" t="s">
        <v>272</v>
      </c>
      <c r="F12" s="1742" t="s">
        <v>273</v>
      </c>
      <c r="G12" s="1524">
        <v>345.75</v>
      </c>
      <c r="H12" s="1524">
        <v>293.41</v>
      </c>
    </row>
    <row r="13" ht="27.75" customHeight="1">
      <c r="A13" s="1743" t="s">
        <v>274</v>
      </c>
      <c r="B13" s="1744" t="s">
        <v>257</v>
      </c>
      <c r="C13" s="1745">
        <v>0</v>
      </c>
      <c r="D13" s="1746">
        <v>0</v>
      </c>
      <c r="E13" s="1747" t="s">
        <v>275</v>
      </c>
      <c r="F13" s="1748" t="s">
        <v>273</v>
      </c>
      <c r="G13" s="1524">
        <v>42.9</v>
      </c>
      <c r="H13" s="1524">
        <v>47.29</v>
      </c>
    </row>
    <row r="14" ht="27.75" customHeight="1">
      <c r="A14" s="1749" t="s">
        <v>276</v>
      </c>
      <c r="B14" s="1750" t="s">
        <v>255</v>
      </c>
      <c r="C14" s="1751">
        <v>0</v>
      </c>
      <c r="D14" s="1752">
        <v>0</v>
      </c>
      <c r="E14" s="1753" t="s">
        <v>277</v>
      </c>
      <c r="F14" s="1754" t="s">
        <v>95</v>
      </c>
      <c r="G14" s="1755" t="s">
        <v>95</v>
      </c>
      <c r="H14" s="1756" t="s">
        <v>95</v>
      </c>
    </row>
    <row r="15" ht="27.75" customHeight="1">
      <c r="A15" s="1757" t="s">
        <v>278</v>
      </c>
      <c r="B15" s="1758" t="s">
        <v>255</v>
      </c>
      <c r="C15" s="1759">
        <v>0</v>
      </c>
      <c r="D15" s="1760">
        <v>0</v>
      </c>
      <c r="E15" s="1761" t="s">
        <v>256</v>
      </c>
      <c r="F15" s="1762" t="s">
        <v>257</v>
      </c>
      <c r="G15" s="1686">
        <f>G16+G17</f>
        <v>9272</v>
      </c>
      <c r="H15" s="1686">
        <f>H16+H17</f>
        <v>9507</v>
      </c>
    </row>
    <row r="16" ht="27.75" customHeight="1">
      <c r="A16" s="1763" t="s">
        <v>279</v>
      </c>
      <c r="B16" s="1764" t="s">
        <v>280</v>
      </c>
      <c r="C16" s="1524">
        <f>IF(C14=0,0,(C22+G5)/C14)*100</f>
        <v>0</v>
      </c>
      <c r="D16" s="1524">
        <f>IF(D14=0,0,(D22+H5)/D14)*100</f>
        <v>0</v>
      </c>
      <c r="E16" s="1765" t="s">
        <v>281</v>
      </c>
      <c r="F16" s="1766" t="s">
        <v>257</v>
      </c>
      <c r="G16" s="1767">
        <v>6072</v>
      </c>
      <c r="H16" s="1768">
        <v>6233</v>
      </c>
    </row>
    <row r="17" ht="27.75" customHeight="1">
      <c r="A17" s="1769" t="s">
        <v>282</v>
      </c>
      <c r="B17" s="1770" t="s">
        <v>280</v>
      </c>
      <c r="C17" s="1771">
        <v>0</v>
      </c>
      <c r="D17" s="1772">
        <v>0</v>
      </c>
      <c r="E17" s="1773" t="s">
        <v>283</v>
      </c>
      <c r="F17" s="1774" t="s">
        <v>257</v>
      </c>
      <c r="G17" s="1775">
        <v>3200</v>
      </c>
      <c r="H17" s="1776">
        <v>3274</v>
      </c>
    </row>
    <row r="18" ht="27.75" customHeight="1">
      <c r="A18" s="1777" t="s">
        <v>284</v>
      </c>
      <c r="B18" s="1778" t="s">
        <v>280</v>
      </c>
      <c r="C18" s="1779">
        <v>0</v>
      </c>
      <c r="D18" s="1780">
        <v>0</v>
      </c>
      <c r="E18" s="1781" t="s">
        <v>271</v>
      </c>
      <c r="F18" s="1782" t="s">
        <v>257</v>
      </c>
      <c r="G18" s="1783">
        <v>6052</v>
      </c>
      <c r="H18" s="1784">
        <v>6203</v>
      </c>
    </row>
    <row r="19" ht="27.75" customHeight="1">
      <c r="A19" s="1785" t="s">
        <v>285</v>
      </c>
      <c r="B19" s="1786" t="s">
        <v>280</v>
      </c>
      <c r="C19" s="1787">
        <v>0</v>
      </c>
      <c r="D19" s="1788">
        <v>0</v>
      </c>
      <c r="E19" s="1789" t="s">
        <v>276</v>
      </c>
      <c r="F19" s="1790" t="s">
        <v>95</v>
      </c>
      <c r="G19" s="1791" t="s">
        <v>95</v>
      </c>
      <c r="H19" s="1792" t="s">
        <v>95</v>
      </c>
    </row>
    <row r="20" ht="27.75" customHeight="1">
      <c r="A20" s="1793" t="s">
        <v>286</v>
      </c>
      <c r="B20" s="1794" t="s">
        <v>273</v>
      </c>
      <c r="C20" s="1524">
        <f>IF(C12=0,0,C14/C12)</f>
        <v>0</v>
      </c>
      <c r="D20" s="1524">
        <f>IF(D12=0,0,D14/D12)</f>
        <v>0</v>
      </c>
      <c r="E20" s="1795" t="s">
        <v>287</v>
      </c>
      <c r="F20" s="1796" t="s">
        <v>255</v>
      </c>
      <c r="G20" s="1797">
        <v>400150000</v>
      </c>
      <c r="H20" s="1798">
        <v>422043843.72</v>
      </c>
    </row>
    <row r="21" ht="27.75" customHeight="1">
      <c r="A21" s="1799" t="s">
        <v>288</v>
      </c>
      <c r="B21" s="1800" t="s">
        <v>95</v>
      </c>
      <c r="C21" s="1801" t="s">
        <v>95</v>
      </c>
      <c r="D21" s="1802" t="s">
        <v>95</v>
      </c>
      <c r="E21" s="1803" t="s">
        <v>289</v>
      </c>
      <c r="F21" s="1804" t="s">
        <v>255</v>
      </c>
      <c r="G21" s="1805">
        <v>400150000</v>
      </c>
      <c r="H21" s="1806">
        <v>422043843.72</v>
      </c>
    </row>
    <row r="22" ht="27.75" customHeight="1">
      <c r="A22" s="1807" t="s">
        <v>290</v>
      </c>
      <c r="B22" s="1808" t="s">
        <v>255</v>
      </c>
      <c r="C22" s="1809">
        <v>0</v>
      </c>
      <c r="D22" s="1810">
        <v>0</v>
      </c>
      <c r="E22" s="1811" t="s">
        <v>279</v>
      </c>
      <c r="F22" s="1812" t="s">
        <v>280</v>
      </c>
      <c r="G22" s="1524">
        <v>23.95</v>
      </c>
      <c r="H22" s="1524">
        <v>23.95</v>
      </c>
    </row>
    <row r="23" ht="27.75" customHeight="1">
      <c r="A23" s="1813" t="s">
        <v>291</v>
      </c>
      <c r="B23" s="1814" t="s">
        <v>95</v>
      </c>
      <c r="C23" s="1815" t="s">
        <v>95</v>
      </c>
      <c r="D23" s="1816" t="s">
        <v>95</v>
      </c>
      <c r="E23" s="1817" t="s">
        <v>286</v>
      </c>
      <c r="F23" s="1818" t="s">
        <v>273</v>
      </c>
      <c r="G23" s="1524">
        <f>IF(G18=0,0,G21/G18)</f>
        <v>66118.6384666226</v>
      </c>
      <c r="H23" s="1524">
        <f>IF(H18=0,0,H21/H18)</f>
        <v>68038.6657617282</v>
      </c>
    </row>
    <row r="24" ht="27.75" customHeight="1">
      <c r="A24" s="1819" t="s">
        <v>292</v>
      </c>
      <c r="B24" s="1820" t="s">
        <v>255</v>
      </c>
      <c r="C24" s="1821">
        <v>0</v>
      </c>
      <c r="D24" s="1524">
        <f>G6</f>
        <v>0</v>
      </c>
      <c r="E24" s="1822" t="s">
        <v>293</v>
      </c>
      <c r="F24" s="1823" t="s">
        <v>273</v>
      </c>
      <c r="G24" s="1824">
        <v>64708</v>
      </c>
      <c r="H24" s="1825">
        <v>70332</v>
      </c>
    </row>
    <row r="25" ht="15.75" customHeight="1">
      <c r="A25" s="1826"/>
      <c r="B25" s="1827"/>
      <c r="C25" s="1828"/>
      <c r="D25" s="1829"/>
      <c r="E25" s="1830"/>
      <c r="F25" s="1831"/>
      <c r="G25" s="1832"/>
      <c r="H25" s="1833" t="s">
        <v>294</v>
      </c>
    </row>
  </sheetData>
  <mergeCells>
    <mergeCell ref="A1:H1"/>
  </mergeCells>
  <pageMargins left="1.18110236220472" right="1.18110236220472" top="1.18110236220472" bottom="1.18110236220472" header="0.51181" footer="0.51181"/>
  <pageSetup paperSize="9" pageOrder="overThenDown" orientation="portrait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pane topLeftCell="D4" activePane="bottomRight" state="frozen"/>
      <selection activeCell="A1" sqref="A1"/>
    </sheetView>
  </sheetViews>
  <sheetFormatPr defaultColWidth="8" defaultRowHeight="14.25"/>
  <cols>
    <col min="1" max="1" width="50.1960784313726" style="16"/>
    <col min="2" max="2" width="7.6" style="16"/>
    <col min="3" max="3" width="27.2470588235294" style="16"/>
    <col min="4" max="4" width="27.2470588235294" style="16"/>
    <col min="5" max="5" width="50.1960784313726" style="16"/>
    <col min="6" max="6" width="7.6" style="16"/>
    <col min="7" max="7" width="27.2470588235294" style="16"/>
    <col min="8" max="8" width="27.2470588235294" style="16"/>
  </cols>
  <sheetData>
    <row r="1" ht="48" customHeight="1">
      <c r="A1" s="1834" t="s">
        <v>295</v>
      </c>
      <c r="B1" s="1835"/>
      <c r="C1" s="1836"/>
      <c r="D1" s="1837"/>
      <c r="E1" s="1838"/>
      <c r="F1" s="1839"/>
      <c r="G1" s="1840"/>
      <c r="H1" s="1841"/>
    </row>
    <row r="2" ht="21" customHeight="1">
      <c r="A2" s="1842" t="s">
        <v>50</v>
      </c>
      <c r="B2" s="1843"/>
      <c r="C2" s="1844"/>
      <c r="D2" s="1845"/>
      <c r="E2" s="1846"/>
      <c r="F2" s="1847"/>
      <c r="G2" s="1848"/>
      <c r="H2" s="1849" t="s">
        <v>45</v>
      </c>
    </row>
    <row r="3" ht="28.5" customHeight="1">
      <c r="A3" s="1850" t="s">
        <v>52</v>
      </c>
      <c r="B3" s="1851" t="s">
        <v>252</v>
      </c>
      <c r="C3" s="1852" t="s">
        <v>80</v>
      </c>
      <c r="D3" s="1853" t="s">
        <v>81</v>
      </c>
      <c r="E3" s="1854" t="s">
        <v>52</v>
      </c>
      <c r="F3" s="1855" t="s">
        <v>252</v>
      </c>
      <c r="G3" s="1856" t="s">
        <v>80</v>
      </c>
      <c r="H3" s="1857" t="s">
        <v>81</v>
      </c>
    </row>
    <row r="4" ht="28.5" customHeight="1">
      <c r="A4" s="1858" t="s">
        <v>296</v>
      </c>
      <c r="B4" s="1859" t="s">
        <v>95</v>
      </c>
      <c r="C4" s="1860" t="s">
        <v>95</v>
      </c>
      <c r="D4" s="1861" t="s">
        <v>95</v>
      </c>
      <c r="E4" s="1862" t="s">
        <v>297</v>
      </c>
      <c r="F4" s="1863" t="s">
        <v>255</v>
      </c>
      <c r="G4" s="1864">
        <v>0</v>
      </c>
      <c r="H4" s="752">
        <f>G7</f>
        <v>0</v>
      </c>
    </row>
    <row r="5" ht="28.5" customHeight="1">
      <c r="A5" s="1865" t="s">
        <v>256</v>
      </c>
      <c r="B5" s="1866" t="s">
        <v>257</v>
      </c>
      <c r="C5" s="1867">
        <f>C6+C7</f>
        <v>0</v>
      </c>
      <c r="D5" s="1868">
        <f>D6+D7</f>
        <v>0</v>
      </c>
      <c r="E5" s="1869" t="s">
        <v>298</v>
      </c>
      <c r="F5" s="1870" t="s">
        <v>255</v>
      </c>
      <c r="G5" s="1871">
        <v>0</v>
      </c>
      <c r="H5" s="1872">
        <v>0</v>
      </c>
    </row>
    <row r="6" ht="28.5" customHeight="1">
      <c r="A6" s="1873" t="s">
        <v>299</v>
      </c>
      <c r="B6" s="1874" t="s">
        <v>257</v>
      </c>
      <c r="C6" s="1875">
        <v>0</v>
      </c>
      <c r="D6" s="1876">
        <v>0</v>
      </c>
      <c r="E6" s="1877" t="s">
        <v>300</v>
      </c>
      <c r="F6" s="1878" t="s">
        <v>255</v>
      </c>
      <c r="G6" s="1879">
        <v>0</v>
      </c>
      <c r="H6" s="1880">
        <v>0</v>
      </c>
    </row>
    <row r="7" ht="28.5" customHeight="1">
      <c r="A7" s="1881" t="s">
        <v>301</v>
      </c>
      <c r="B7" s="1882" t="s">
        <v>257</v>
      </c>
      <c r="C7" s="1883">
        <v>0</v>
      </c>
      <c r="D7" s="1884">
        <v>0</v>
      </c>
      <c r="E7" s="1885" t="s">
        <v>302</v>
      </c>
      <c r="F7" s="1886" t="s">
        <v>255</v>
      </c>
      <c r="G7" s="752">
        <f>G4-G5+G6</f>
        <v>0</v>
      </c>
      <c r="H7" s="752">
        <f>H4-H5+H6</f>
        <v>0</v>
      </c>
    </row>
    <row r="8" ht="28.5" customHeight="1">
      <c r="A8" s="1887" t="s">
        <v>271</v>
      </c>
      <c r="B8" s="1888" t="s">
        <v>257</v>
      </c>
      <c r="C8" s="1889">
        <v>0</v>
      </c>
      <c r="D8" s="1890">
        <v>0</v>
      </c>
      <c r="E8" s="1891" t="s">
        <v>303</v>
      </c>
      <c r="F8" s="1892" t="s">
        <v>255</v>
      </c>
      <c r="G8" s="1893">
        <v>0</v>
      </c>
      <c r="H8" s="1894">
        <v>0</v>
      </c>
    </row>
    <row r="9" ht="28.5" customHeight="1">
      <c r="A9" s="1895" t="s">
        <v>276</v>
      </c>
      <c r="B9" s="1896" t="s">
        <v>95</v>
      </c>
      <c r="C9" s="1897" t="s">
        <v>95</v>
      </c>
      <c r="D9" s="1898" t="s">
        <v>95</v>
      </c>
      <c r="E9" s="1899" t="s">
        <v>304</v>
      </c>
      <c r="F9" s="1900" t="s">
        <v>255</v>
      </c>
      <c r="G9" s="1901">
        <v>0</v>
      </c>
      <c r="H9" s="1902">
        <v>0</v>
      </c>
    </row>
    <row r="10" ht="28.5" customHeight="1">
      <c r="A10" s="1903" t="s">
        <v>305</v>
      </c>
      <c r="B10" s="1904" t="s">
        <v>255</v>
      </c>
      <c r="C10" s="1905">
        <v>0</v>
      </c>
      <c r="D10" s="1906">
        <v>0</v>
      </c>
      <c r="E10" s="1907" t="s">
        <v>306</v>
      </c>
      <c r="F10" s="1908" t="s">
        <v>95</v>
      </c>
      <c r="G10" s="1909" t="s">
        <v>95</v>
      </c>
      <c r="H10" s="1910" t="s">
        <v>95</v>
      </c>
    </row>
    <row r="11" ht="28.5" customHeight="1">
      <c r="A11" s="1911" t="s">
        <v>307</v>
      </c>
      <c r="B11" s="1912" t="s">
        <v>255</v>
      </c>
      <c r="C11" s="1913">
        <v>0</v>
      </c>
      <c r="D11" s="1914">
        <v>0</v>
      </c>
      <c r="E11" s="1915" t="s">
        <v>308</v>
      </c>
      <c r="F11" s="1916" t="s">
        <v>257</v>
      </c>
      <c r="G11" s="1917">
        <v>0</v>
      </c>
      <c r="H11" s="1918">
        <v>0</v>
      </c>
    </row>
    <row r="12" ht="28.5" customHeight="1">
      <c r="A12" s="1919" t="s">
        <v>279</v>
      </c>
      <c r="B12" s="1920" t="s">
        <v>280</v>
      </c>
      <c r="C12" s="752">
        <f>IF(C11=0,0,(C17+G6)/C11)*100</f>
        <v>0</v>
      </c>
      <c r="D12" s="752">
        <f>IF(D11=0,0,(D17+H6)/D11)*100</f>
        <v>0</v>
      </c>
      <c r="E12" s="1921" t="s">
        <v>309</v>
      </c>
      <c r="F12" s="1922" t="s">
        <v>273</v>
      </c>
      <c r="G12" s="752">
        <f>G13+G14</f>
        <v>0</v>
      </c>
      <c r="H12" s="752">
        <f>H13+H14</f>
        <v>0</v>
      </c>
    </row>
    <row r="13" ht="28.5" customHeight="1">
      <c r="A13" s="1923" t="s">
        <v>282</v>
      </c>
      <c r="B13" s="1924" t="s">
        <v>280</v>
      </c>
      <c r="C13" s="1925">
        <v>0</v>
      </c>
      <c r="D13" s="1926">
        <v>0</v>
      </c>
      <c r="E13" s="1927" t="s">
        <v>310</v>
      </c>
      <c r="F13" s="1928" t="s">
        <v>273</v>
      </c>
      <c r="G13" s="1929">
        <v>0</v>
      </c>
      <c r="H13" s="1930">
        <v>0</v>
      </c>
    </row>
    <row r="14" ht="28.5" customHeight="1">
      <c r="A14" s="1931" t="s">
        <v>311</v>
      </c>
      <c r="B14" s="1932" t="s">
        <v>280</v>
      </c>
      <c r="C14" s="1933">
        <v>0</v>
      </c>
      <c r="D14" s="1934">
        <v>0</v>
      </c>
      <c r="E14" s="1935" t="s">
        <v>312</v>
      </c>
      <c r="F14" s="1936" t="s">
        <v>273</v>
      </c>
      <c r="G14" s="1937">
        <v>0</v>
      </c>
      <c r="H14" s="1938">
        <v>0</v>
      </c>
    </row>
    <row r="15" ht="28.5" customHeight="1">
      <c r="A15" s="1939" t="s">
        <v>286</v>
      </c>
      <c r="B15" s="1940" t="s">
        <v>273</v>
      </c>
      <c r="C15" s="752">
        <f>IF(C8=0,0,C11/C8)</f>
        <v>0</v>
      </c>
      <c r="D15" s="752">
        <f>IF(D8=0,0,D11/D8)</f>
        <v>0</v>
      </c>
      <c r="E15" s="1941" t="s">
        <v>313</v>
      </c>
      <c r="F15" s="1942" t="s">
        <v>95</v>
      </c>
      <c r="G15" s="1943" t="s">
        <v>95</v>
      </c>
      <c r="H15" s="1944" t="s">
        <v>95</v>
      </c>
    </row>
    <row r="16" ht="28.5" customHeight="1">
      <c r="A16" s="1945" t="s">
        <v>288</v>
      </c>
      <c r="B16" s="1946" t="s">
        <v>95</v>
      </c>
      <c r="C16" s="1947" t="s">
        <v>95</v>
      </c>
      <c r="D16" s="1948" t="s">
        <v>95</v>
      </c>
      <c r="E16" s="1949" t="s">
        <v>314</v>
      </c>
      <c r="F16" s="1950" t="s">
        <v>257</v>
      </c>
      <c r="G16" s="1951">
        <v>0</v>
      </c>
      <c r="H16" s="1952">
        <v>0</v>
      </c>
    </row>
    <row r="17" ht="28.5" customHeight="1">
      <c r="A17" s="1953" t="s">
        <v>315</v>
      </c>
      <c r="B17" s="1954" t="s">
        <v>255</v>
      </c>
      <c r="C17" s="1955">
        <v>0</v>
      </c>
      <c r="D17" s="1956">
        <v>0</v>
      </c>
      <c r="E17" s="1957" t="s">
        <v>316</v>
      </c>
      <c r="F17" s="1958" t="s">
        <v>273</v>
      </c>
      <c r="G17" s="1959">
        <v>0</v>
      </c>
      <c r="H17" s="1960">
        <v>0</v>
      </c>
    </row>
    <row r="18" ht="28.5" customHeight="1">
      <c r="A18" s="1961" t="s">
        <v>291</v>
      </c>
      <c r="B18" s="1962" t="s">
        <v>95</v>
      </c>
      <c r="C18" s="1963" t="s">
        <v>95</v>
      </c>
      <c r="D18" s="1964" t="s">
        <v>95</v>
      </c>
      <c r="E18" s="1965" t="s">
        <v>317</v>
      </c>
      <c r="F18" s="1966" t="s">
        <v>273</v>
      </c>
      <c r="G18" s="752">
        <v>0</v>
      </c>
      <c r="H18" s="752">
        <v>0</v>
      </c>
    </row>
    <row r="19" ht="28.5" customHeight="1">
      <c r="A19" s="1967"/>
      <c r="B19" s="1968"/>
      <c r="C19" s="1969"/>
      <c r="D19" s="1970"/>
      <c r="E19" s="1971"/>
      <c r="F19" s="1972"/>
      <c r="G19" s="1973"/>
      <c r="H19" s="1974" t="s">
        <v>318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6"/>
  <sheetViews>
    <sheetView showGridLines="0" showZeros="0" tabSelected="1" topLeftCell="A1" zoomScaleNormal="100" zoomScalePageLayoutView="60" workbookViewId="0">
      <pane topLeftCell="D1" activePane="topRight" state="frozen"/>
      <selection activeCell="A1" sqref="A1"/>
    </sheetView>
  </sheetViews>
  <sheetFormatPr defaultColWidth="8" defaultRowHeight="14.25"/>
  <cols>
    <col min="1" max="1" width="48.4745098039216" style="16"/>
    <col min="2" max="2" width="7.6" style="16"/>
    <col min="3" max="3" width="26.5294117647059" style="16"/>
    <col min="4" max="4" width="26.5294117647059" style="16"/>
    <col min="5" max="5" width="48.4745098039216" style="16"/>
    <col min="6" max="6" width="7.6" style="16"/>
    <col min="7" max="7" width="26.5294117647059" style="16"/>
    <col min="8" max="8" width="26.5294117647059" style="16"/>
  </cols>
  <sheetData>
    <row r="1" ht="48" customHeight="1">
      <c r="A1" s="1975" t="s">
        <v>319</v>
      </c>
      <c r="B1" s="1976"/>
      <c r="C1" s="1977"/>
      <c r="D1" s="1978"/>
      <c r="E1" s="1979"/>
      <c r="F1" s="1980"/>
      <c r="G1" s="1981"/>
      <c r="H1" s="1982"/>
    </row>
    <row r="2" ht="21" customHeight="1">
      <c r="A2" s="1983" t="s">
        <v>50</v>
      </c>
      <c r="B2" s="1984"/>
      <c r="C2" s="1985"/>
      <c r="D2" s="1986"/>
      <c r="E2" s="1987"/>
      <c r="F2" s="1988"/>
      <c r="G2" s="1989"/>
      <c r="H2" s="1990" t="s">
        <v>47</v>
      </c>
    </row>
    <row r="3" ht="28.5" customHeight="1">
      <c r="A3" s="1991" t="s">
        <v>52</v>
      </c>
      <c r="B3" s="1992" t="s">
        <v>252</v>
      </c>
      <c r="C3" s="1993" t="s">
        <v>80</v>
      </c>
      <c r="D3" s="1994" t="s">
        <v>81</v>
      </c>
      <c r="E3" s="1995" t="s">
        <v>52</v>
      </c>
      <c r="F3" s="1996" t="s">
        <v>252</v>
      </c>
      <c r="G3" s="1997" t="s">
        <v>80</v>
      </c>
      <c r="H3" s="1998" t="s">
        <v>81</v>
      </c>
    </row>
    <row r="4" ht="28.5" customHeight="1">
      <c r="A4" s="1999" t="s">
        <v>320</v>
      </c>
      <c r="B4" s="2000" t="s">
        <v>95</v>
      </c>
      <c r="C4" s="2001" t="s">
        <v>95</v>
      </c>
      <c r="D4" s="2002" t="s">
        <v>95</v>
      </c>
      <c r="E4" s="2003" t="s">
        <v>321</v>
      </c>
      <c r="F4" s="2004" t="s">
        <v>257</v>
      </c>
      <c r="G4" s="2005">
        <v>0</v>
      </c>
      <c r="H4" s="2006">
        <v>0</v>
      </c>
    </row>
    <row r="5" ht="28.5" customHeight="1">
      <c r="A5" s="2007" t="s">
        <v>256</v>
      </c>
      <c r="B5" s="2008" t="s">
        <v>257</v>
      </c>
      <c r="C5" s="2009">
        <v>0</v>
      </c>
      <c r="D5" s="2010">
        <v>0</v>
      </c>
      <c r="E5" s="2011" t="s">
        <v>322</v>
      </c>
      <c r="F5" s="2012" t="s">
        <v>257</v>
      </c>
      <c r="G5" s="2013">
        <v>0</v>
      </c>
      <c r="H5" s="2014">
        <v>0</v>
      </c>
    </row>
    <row r="6" ht="28.5" customHeight="1">
      <c r="A6" s="2015" t="s">
        <v>323</v>
      </c>
      <c r="B6" s="2016" t="s">
        <v>257</v>
      </c>
      <c r="C6" s="2017">
        <v>0</v>
      </c>
      <c r="D6" s="2018">
        <v>0</v>
      </c>
      <c r="E6" s="2019" t="s">
        <v>324</v>
      </c>
      <c r="F6" s="2020" t="s">
        <v>95</v>
      </c>
      <c r="G6" s="2021" t="s">
        <v>95</v>
      </c>
      <c r="H6" s="2022" t="s">
        <v>95</v>
      </c>
    </row>
    <row r="7" ht="28.5" customHeight="1">
      <c r="A7" s="2023" t="s">
        <v>325</v>
      </c>
      <c r="B7" s="2024" t="s">
        <v>257</v>
      </c>
      <c r="C7" s="2025">
        <v>0</v>
      </c>
      <c r="D7" s="2026">
        <v>0</v>
      </c>
      <c r="E7" s="2027" t="s">
        <v>256</v>
      </c>
      <c r="F7" s="2028" t="s">
        <v>257</v>
      </c>
      <c r="G7" s="2029">
        <v>0</v>
      </c>
      <c r="H7" s="2030">
        <v>0</v>
      </c>
    </row>
    <row r="8" ht="28.5" customHeight="1">
      <c r="A8" s="2031" t="s">
        <v>95</v>
      </c>
      <c r="B8" s="2032" t="s">
        <v>95</v>
      </c>
      <c r="C8" s="2033" t="s">
        <v>95</v>
      </c>
      <c r="D8" s="2034" t="s">
        <v>95</v>
      </c>
      <c r="E8" s="2035" t="s">
        <v>326</v>
      </c>
      <c r="F8" s="2036" t="s">
        <v>257</v>
      </c>
      <c r="G8" s="2037">
        <v>0</v>
      </c>
      <c r="H8" s="2038">
        <v>0</v>
      </c>
    </row>
    <row r="9" ht="28.5" customHeight="1">
      <c r="A9" s="2039" t="s">
        <v>276</v>
      </c>
      <c r="B9" s="2040" t="s">
        <v>95</v>
      </c>
      <c r="C9" s="2041" t="s">
        <v>95</v>
      </c>
      <c r="D9" s="2042" t="s">
        <v>95</v>
      </c>
      <c r="E9" s="2043" t="s">
        <v>271</v>
      </c>
      <c r="F9" s="2044" t="s">
        <v>257</v>
      </c>
      <c r="G9" s="2045">
        <v>0</v>
      </c>
      <c r="H9" s="2046">
        <v>0</v>
      </c>
    </row>
    <row r="10" ht="28.5" customHeight="1">
      <c r="A10" s="2047" t="s">
        <v>305</v>
      </c>
      <c r="B10" s="2048" t="s">
        <v>255</v>
      </c>
      <c r="C10" s="2049">
        <v>0</v>
      </c>
      <c r="D10" s="2050">
        <v>0</v>
      </c>
      <c r="E10" s="2051" t="s">
        <v>276</v>
      </c>
      <c r="F10" s="2052" t="s">
        <v>255</v>
      </c>
      <c r="G10" s="2053">
        <v>0</v>
      </c>
      <c r="H10" s="2054">
        <v>0</v>
      </c>
    </row>
    <row r="11" ht="28.5" customHeight="1">
      <c r="A11" s="2055" t="s">
        <v>307</v>
      </c>
      <c r="B11" s="2056" t="s">
        <v>255</v>
      </c>
      <c r="C11" s="2057">
        <v>0</v>
      </c>
      <c r="D11" s="2058">
        <v>0</v>
      </c>
      <c r="E11" s="2059" t="s">
        <v>279</v>
      </c>
      <c r="F11" s="2060" t="s">
        <v>280</v>
      </c>
      <c r="G11" s="2061">
        <f>IF(G10=0,0,G14/G10*100)</f>
        <v>0</v>
      </c>
      <c r="H11" s="2061">
        <f>IF(H10=0,0,H14/H10*100)</f>
        <v>0</v>
      </c>
    </row>
    <row r="12" ht="28.5" customHeight="1">
      <c r="A12" s="2062" t="s">
        <v>279</v>
      </c>
      <c r="B12" s="2063" t="s">
        <v>280</v>
      </c>
      <c r="C12" s="2061">
        <v>0</v>
      </c>
      <c r="D12" s="2061">
        <v>0</v>
      </c>
      <c r="E12" s="2064" t="s">
        <v>286</v>
      </c>
      <c r="F12" s="2065" t="s">
        <v>273</v>
      </c>
      <c r="G12" s="2061">
        <f>IF(G9=0,0,G10/G9)</f>
        <v>0</v>
      </c>
      <c r="H12" s="2061">
        <f>IF(H9=0,0,H10/H9)</f>
        <v>0</v>
      </c>
    </row>
    <row r="13" ht="28.5" customHeight="1">
      <c r="A13" s="2066" t="s">
        <v>286</v>
      </c>
      <c r="B13" s="2067" t="s">
        <v>273</v>
      </c>
      <c r="C13" s="2061">
        <f>IF(C7=0,0,C11/C7)</f>
        <v>0</v>
      </c>
      <c r="D13" s="2061">
        <f>IF(D7=0,0,D11/D7)</f>
        <v>0</v>
      </c>
      <c r="E13" s="2068" t="s">
        <v>327</v>
      </c>
      <c r="F13" s="2069" t="s">
        <v>255</v>
      </c>
      <c r="G13" s="2070">
        <v>0</v>
      </c>
      <c r="H13" s="2071">
        <v>0</v>
      </c>
    </row>
    <row r="14" ht="28.5" customHeight="1">
      <c r="A14" s="2072" t="s">
        <v>328</v>
      </c>
      <c r="B14" s="2073" t="s">
        <v>329</v>
      </c>
      <c r="C14" s="2074">
        <v>0</v>
      </c>
      <c r="D14" s="2075">
        <v>0</v>
      </c>
      <c r="E14" s="2076" t="s">
        <v>330</v>
      </c>
      <c r="F14" s="2077" t="s">
        <v>255</v>
      </c>
      <c r="G14" s="2078">
        <v>0</v>
      </c>
      <c r="H14" s="2079">
        <v>0</v>
      </c>
    </row>
    <row r="15" ht="28.5" customHeight="1">
      <c r="A15" s="2080" t="s">
        <v>331</v>
      </c>
      <c r="B15" s="2081" t="s">
        <v>329</v>
      </c>
      <c r="C15" s="2082">
        <v>0</v>
      </c>
      <c r="D15" s="2083">
        <v>0</v>
      </c>
      <c r="E15" s="2084" t="s">
        <v>332</v>
      </c>
      <c r="F15" s="2085" t="s">
        <v>257</v>
      </c>
      <c r="G15" s="2086">
        <v>0</v>
      </c>
      <c r="H15" s="2087">
        <v>0</v>
      </c>
    </row>
    <row r="16" ht="28.5" customHeight="1">
      <c r="A16" s="2088"/>
      <c r="B16" s="2089"/>
      <c r="C16" s="2090"/>
      <c r="D16" s="2091"/>
      <c r="E16" s="2092"/>
      <c r="F16" s="2093"/>
      <c r="G16" s="2094"/>
      <c r="H16" s="2095" t="s">
        <v>333</v>
      </c>
    </row>
  </sheetData>
  <mergeCells>
    <mergeCell ref="A1:H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15</vt:i4>
      </vt:variant>
    </vt:vector>
  </HeadingPairs>
  <TitlesOfParts>
    <vt:vector baseType="lpstr" size="15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财政对社会保险基金补助情况表</vt:lpstr>
      <vt:lpstr>地方财政对企业职工基本养老保险基金补助情况构成表</vt:lpstr>
      <vt:lpstr>基本养老基础资料表</vt:lpstr>
      <vt:lpstr>基本医疗基础资料表</vt:lpstr>
      <vt:lpstr>失业工伤基础资料表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2022-05-07T11:14:48Z</dcterms:created>
  <dcterms:modified xsi:type="dcterms:W3CDTF">2022-05-07T03:14:48Z</dcterms:modified>
</cp:coreProperties>
</file>