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tabRatio="864"/>
  </bookViews>
  <sheets>
    <sheet name="封面2025jb" sheetId="1" r:id="rId1"/>
    <sheet name="目录2025jb" sheetId="2" r:id="rId2"/>
    <sheet name="医疗资2025jb01" sheetId="3" r:id="rId3"/>
    <sheet name="医疗收支2025jb02" sheetId="4" r:id="rId4"/>
    <sheet name="医疗暂2025jb03" sheetId="5" r:id="rId5"/>
    <sheet name="其医资2025jb04" sheetId="6" r:id="rId6"/>
    <sheet name="其医收支2025jb05-1" sheetId="7" r:id="rId7"/>
    <sheet name="其医收支2025jb05-2" sheetId="8" r:id="rId8"/>
    <sheet name="其医暂2025jb06" sheetId="9" r:id="rId9"/>
    <sheet name="居民资2025jb07" sheetId="10" r:id="rId10"/>
    <sheet name="居民收支2025jb08" sheetId="11" r:id="rId11"/>
    <sheet name="居民医疗暂2025jb09" sheetId="12" r:id="rId12"/>
    <sheet name="医疗救助资产负债表2025jb10" sheetId="13" r:id="rId13"/>
    <sheet name="医疗救助收支表2025jb11" sheetId="14" r:id="rId14"/>
    <sheet name="补充资料表一2025jbb01" sheetId="15" r:id="rId15"/>
    <sheet name="补充资料表二2025jbb02" sheetId="16" r:id="rId16"/>
    <sheet name="补充资料表三2025jbb03" sheetId="17" r:id="rId17"/>
    <sheet name="补充资料表四2025jbb04"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List>
</comments>
</file>

<file path=xl/comments10.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F12"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C30" authorId="0">
      <text>
        <r>
          <rPr>
            <sz val="9"/>
            <color rgb="FF000000"/>
            <rFont val="宋体"/>
            <charset val="134"/>
          </rPr>
          <t xml:space="preserve">数据类型:金额
计量单位:元
舍位方案:保留小数2位
数据长度上限:100
</t>
        </r>
      </text>
    </comment>
    <comment ref="F30" authorId="0">
      <text>
        <r>
          <rPr>
            <sz val="9"/>
            <color rgb="FF000000"/>
            <rFont val="宋体"/>
            <charset val="134"/>
          </rPr>
          <t xml:space="preserve">数据类型:金额
计量单位:元
舍位方案:保留小数2位
数据长度上限:100
</t>
        </r>
      </text>
    </comment>
  </commentList>
</comments>
</file>

<file path=xl/comments11.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List>
</comments>
</file>

<file path=xl/comments12.xml><?xml version="1.0" encoding="utf-8"?>
<comments xmlns="http://schemas.openxmlformats.org/spreadsheetml/2006/main">
  <authors>
    <author/>
  </authors>
  <commentList>
    <comment ref="B5" authorId="0">
      <text>
        <r>
          <rPr>
            <sz val="9"/>
            <color rgb="FF000000"/>
            <rFont val="宋体"/>
            <charset val="134"/>
          </rPr>
          <t xml:space="preserve">数据类型:金额
计量单位:元
舍位方案:保留小数2位
数据长度上限:100
</t>
        </r>
      </text>
    </comment>
    <comment ref="D5" authorId="0">
      <text>
        <r>
          <rPr>
            <sz val="9"/>
            <color rgb="FF000000"/>
            <rFont val="宋体"/>
            <charset val="134"/>
          </rPr>
          <t xml:space="preserve">数据类型:金额
计量单位:元
舍位方案:保留小数2位
数据长度上限:100
</t>
        </r>
      </text>
    </comment>
    <comment ref="B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B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B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B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B10" authorId="0">
      <text>
        <r>
          <rPr>
            <sz val="9"/>
            <color rgb="FF000000"/>
            <rFont val="宋体"/>
            <charset val="134"/>
          </rPr>
          <t xml:space="preserve">数据类型:金额
计量单位:元
舍位方案:保留小数2位
数据长度上限:100
</t>
        </r>
      </text>
    </comment>
    <comment ref="B11" authorId="0">
      <text>
        <r>
          <rPr>
            <sz val="9"/>
            <color rgb="FF000000"/>
            <rFont val="宋体"/>
            <charset val="134"/>
          </rPr>
          <t xml:space="preserve">数据类型:金额
计量单位:元
舍位方案:保留小数2位
数据长度上限:100
</t>
        </r>
      </text>
    </comment>
    <comment ref="B12" authorId="0">
      <text>
        <r>
          <rPr>
            <sz val="9"/>
            <color rgb="FF000000"/>
            <rFont val="宋体"/>
            <charset val="134"/>
          </rPr>
          <t xml:space="preserve">数据类型:金额
计量单位:元
舍位方案:保留小数2位
数据长度上限:100
</t>
        </r>
      </text>
    </comment>
    <comment ref="B13" authorId="0">
      <text>
        <r>
          <rPr>
            <sz val="9"/>
            <color rgb="FF000000"/>
            <rFont val="宋体"/>
            <charset val="134"/>
          </rPr>
          <t xml:space="preserve">数据类型:金额
计量单位:元
舍位方案:保留小数2位
数据长度上限:100
</t>
        </r>
      </text>
    </comment>
    <comment ref="B14" authorId="0">
      <text>
        <r>
          <rPr>
            <sz val="9"/>
            <color rgb="FF000000"/>
            <rFont val="宋体"/>
            <charset val="134"/>
          </rPr>
          <t xml:space="preserve">数据类型:金额
计量单位:元
舍位方案:保留小数2位
数据长度上限:100
</t>
        </r>
      </text>
    </comment>
    <comment ref="B15" authorId="0">
      <text>
        <r>
          <rPr>
            <sz val="9"/>
            <color rgb="FF000000"/>
            <rFont val="宋体"/>
            <charset val="134"/>
          </rPr>
          <t xml:space="preserve">数据类型:金额
计量单位:元
舍位方案:保留小数2位
数据长度上限:100
</t>
        </r>
      </text>
    </comment>
    <comment ref="B16" authorId="0">
      <text>
        <r>
          <rPr>
            <sz val="9"/>
            <color rgb="FF000000"/>
            <rFont val="宋体"/>
            <charset val="134"/>
          </rPr>
          <t xml:space="preserve">数据类型:金额
计量单位:元
舍位方案:保留小数2位
数据长度上限:100
</t>
        </r>
      </text>
    </comment>
    <comment ref="B17" authorId="0">
      <text>
        <r>
          <rPr>
            <sz val="9"/>
            <color rgb="FF000000"/>
            <rFont val="宋体"/>
            <charset val="134"/>
          </rPr>
          <t xml:space="preserve">数据类型:金额
计量单位:元
舍位方案:保留小数2位
数据长度上限:100
</t>
        </r>
      </text>
    </comment>
    <comment ref="D17" authorId="0">
      <text>
        <r>
          <rPr>
            <sz val="9"/>
            <color rgb="FF000000"/>
            <rFont val="宋体"/>
            <charset val="134"/>
          </rPr>
          <t xml:space="preserve">数据类型:金额
计量单位:元
舍位方案:保留小数2位
数据长度上限:100
</t>
        </r>
      </text>
    </comment>
    <comment ref="B18" authorId="0">
      <text>
        <r>
          <rPr>
            <sz val="9"/>
            <color rgb="FF000000"/>
            <rFont val="宋体"/>
            <charset val="134"/>
          </rPr>
          <t xml:space="preserve">数据类型:金额
计量单位:元
舍位方案:保留小数2位
数据长度上限:100
</t>
        </r>
      </text>
    </comment>
    <comment ref="D18" authorId="0">
      <text>
        <r>
          <rPr>
            <sz val="9"/>
            <color rgb="FF000000"/>
            <rFont val="宋体"/>
            <charset val="134"/>
          </rPr>
          <t xml:space="preserve">数据类型:金额
计量单位:元
舍位方案:保留小数2位
数据长度上限:100
</t>
        </r>
      </text>
    </comment>
    <comment ref="B19" authorId="0">
      <text>
        <r>
          <rPr>
            <sz val="9"/>
            <color rgb="FF000000"/>
            <rFont val="宋体"/>
            <charset val="134"/>
          </rPr>
          <t xml:space="preserve">数据类型:金额
计量单位:元
舍位方案:保留小数2位
数据长度上限:100
</t>
        </r>
      </text>
    </comment>
    <comment ref="D19" authorId="0">
      <text>
        <r>
          <rPr>
            <sz val="9"/>
            <color rgb="FF000000"/>
            <rFont val="宋体"/>
            <charset val="134"/>
          </rPr>
          <t xml:space="preserve">数据类型:金额
计量单位:元
舍位方案:保留小数2位
数据长度上限:100
</t>
        </r>
      </text>
    </comment>
    <comment ref="B20" authorId="0">
      <text>
        <r>
          <rPr>
            <sz val="9"/>
            <color rgb="FF000000"/>
            <rFont val="宋体"/>
            <charset val="134"/>
          </rPr>
          <t xml:space="preserve">数据类型:金额
计量单位:元
舍位方案:保留小数2位
数据长度上限:100
</t>
        </r>
      </text>
    </comment>
    <comment ref="D20" authorId="0">
      <text>
        <r>
          <rPr>
            <sz val="9"/>
            <color rgb="FF000000"/>
            <rFont val="宋体"/>
            <charset val="134"/>
          </rPr>
          <t xml:space="preserve">数据类型:金额
计量单位:元
舍位方案:保留小数2位
数据长度上限:100
</t>
        </r>
      </text>
    </comment>
    <comment ref="D21" authorId="0">
      <text>
        <r>
          <rPr>
            <sz val="9"/>
            <color rgb="FF000000"/>
            <rFont val="宋体"/>
            <charset val="134"/>
          </rPr>
          <t xml:space="preserve">数据类型:金额
计量单位:元
舍位方案:保留小数2位
数据长度上限:100
</t>
        </r>
      </text>
    </comment>
    <comment ref="B22" authorId="0">
      <text>
        <r>
          <rPr>
            <sz val="9"/>
            <color rgb="FF000000"/>
            <rFont val="宋体"/>
            <charset val="134"/>
          </rPr>
          <t xml:space="preserve">数据类型:金额
计量单位:元
舍位方案:保留小数2位
数据长度上限:100
</t>
        </r>
      </text>
    </comment>
    <comment ref="D22" authorId="0">
      <text>
        <r>
          <rPr>
            <sz val="9"/>
            <color rgb="FF000000"/>
            <rFont val="宋体"/>
            <charset val="134"/>
          </rPr>
          <t xml:space="preserve">数据类型:金额
计量单位:元
舍位方案:保留小数2位
数据长度上限:100
</t>
        </r>
      </text>
    </comment>
  </commentList>
</comments>
</file>

<file path=xl/comments13.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数据长度上限:100
</t>
        </r>
      </text>
    </commen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E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G6" authorId="0">
      <text>
        <r>
          <rPr>
            <sz val="9"/>
            <color rgb="FF000000"/>
            <rFont val="宋体"/>
            <charset val="134"/>
          </rPr>
          <t xml:space="preserve">数据类型:金额
计量单位:元
舍位方案:保留小数2位
数据长度上限:100
</t>
        </r>
      </text>
    </comment>
    <comment ref="B7"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E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G7" authorId="0">
      <text>
        <r>
          <rPr>
            <sz val="9"/>
            <color rgb="FF000000"/>
            <rFont val="宋体"/>
            <charset val="134"/>
          </rPr>
          <t xml:space="preserve">数据类型:金额
计量单位:元
舍位方案:保留小数2位
数据长度上限:100
</t>
        </r>
      </text>
    </comment>
    <comment ref="B8"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E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G8" authorId="0">
      <text>
        <r>
          <rPr>
            <sz val="9"/>
            <color rgb="FF000000"/>
            <rFont val="宋体"/>
            <charset val="134"/>
          </rPr>
          <t xml:space="preserve">数据类型:金额
计量单位:元
舍位方案:保留小数2位
数据长度上限:100
</t>
        </r>
      </text>
    </comment>
    <comment ref="B9"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E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G9" authorId="0">
      <text>
        <r>
          <rPr>
            <sz val="9"/>
            <color rgb="FF000000"/>
            <rFont val="宋体"/>
            <charset val="134"/>
          </rPr>
          <t xml:space="preserve">数据类型:金额
计量单位:元
舍位方案:保留小数2位
数据长度上限:100
</t>
        </r>
      </text>
    </comment>
  </commentList>
</comments>
</file>

<file path=xl/comments14.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数据长度上限:100
</t>
        </r>
      </text>
    </commen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E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B7"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E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B8"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E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B9"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E9" authorId="0">
      <text>
        <r>
          <rPr>
            <sz val="9"/>
            <color rgb="FF000000"/>
            <rFont val="宋体"/>
            <charset val="134"/>
          </rPr>
          <t xml:space="preserve">数据类型:金额
计量单位:元
舍位方案:保留小数2位
数据长度上限:100
</t>
        </r>
      </text>
    </comment>
    <comment ref="B10"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E10"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B11"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E11"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B13"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E13"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B14"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E14" authorId="0">
      <text>
        <r>
          <rPr>
            <sz val="9"/>
            <color rgb="FF000000"/>
            <rFont val="宋体"/>
            <charset val="134"/>
          </rPr>
          <t xml:space="preserve">数据类型:金额
计量单位:元
舍位方案:保留小数2位
数据长度上限:100
</t>
        </r>
      </text>
    </comment>
    <comment ref="F14" authorId="0">
      <text>
        <r>
          <rPr>
            <sz val="9"/>
            <color rgb="FF000000"/>
            <rFont val="宋体"/>
            <charset val="134"/>
          </rPr>
          <t xml:space="preserve">数据类型:金额
计量单位:元
舍位方案:保留小数2位
数据长度上限:100
</t>
        </r>
      </text>
    </comment>
    <comment ref="B15"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E15" authorId="0">
      <text>
        <r>
          <rPr>
            <sz val="9"/>
            <color rgb="FF000000"/>
            <rFont val="宋体"/>
            <charset val="134"/>
          </rPr>
          <t xml:space="preserve">数据类型:金额
计量单位:元
舍位方案:保留小数2位
数据长度上限:100
</t>
        </r>
      </text>
    </comment>
    <comment ref="F15" authorId="0">
      <text>
        <r>
          <rPr>
            <sz val="9"/>
            <color rgb="FF000000"/>
            <rFont val="宋体"/>
            <charset val="134"/>
          </rPr>
          <t xml:space="preserve">数据类型:金额
计量单位:元
舍位方案:保留小数2位
数据长度上限:100
</t>
        </r>
      </text>
    </comment>
  </commentList>
</comments>
</file>

<file path=xl/comments15.xml><?xml version="1.0" encoding="utf-8"?>
<comments xmlns="http://schemas.openxmlformats.org/spreadsheetml/2006/main">
  <authors>
    <author/>
  </authors>
  <commentList>
    <comment ref="A8" authorId="0">
      <text>
        <r>
          <rPr>
            <sz val="9"/>
            <color rgb="FF000000"/>
            <rFont val="宋体"/>
            <charset val="134"/>
          </rPr>
          <t xml:space="preserve">数据类型:金额
计量单位:元
舍位方案:保留小数2位
数据长度上限:100
</t>
        </r>
      </text>
    </comment>
    <comment ref="B8"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E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G8" authorId="0">
      <text>
        <r>
          <rPr>
            <sz val="9"/>
            <color rgb="FF000000"/>
            <rFont val="宋体"/>
            <charset val="134"/>
          </rPr>
          <t xml:space="preserve">数据类型:金额
计量单位:元
舍位方案:保留小数2位
数据长度上限:100
</t>
        </r>
      </text>
    </comment>
    <comment ref="H8" authorId="0">
      <text>
        <r>
          <rPr>
            <sz val="9"/>
            <color rgb="FF000000"/>
            <rFont val="宋体"/>
            <charset val="134"/>
          </rPr>
          <t xml:space="preserve">数据类型:文本
数据长度上限:100
</t>
        </r>
      </text>
    </comment>
  </commentList>
</comments>
</file>

<file path=xl/comments16.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数据长度上限:100
</t>
        </r>
      </text>
    </commen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E6" authorId="0">
      <text>
        <r>
          <rPr>
            <sz val="9"/>
            <color rgb="FF000000"/>
            <rFont val="宋体"/>
            <charset val="134"/>
          </rPr>
          <t xml:space="preserve">数据类型:文本
数据长度上限:100
</t>
        </r>
      </text>
    </comment>
    <comment ref="B7"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E7" authorId="0">
      <text>
        <r>
          <rPr>
            <sz val="9"/>
            <color rgb="FF000000"/>
            <rFont val="宋体"/>
            <charset val="134"/>
          </rPr>
          <t xml:space="preserve">数据类型:文本
数据长度上限:100
</t>
        </r>
      </text>
    </comment>
    <comment ref="B8"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E8" authorId="0">
      <text>
        <r>
          <rPr>
            <sz val="9"/>
            <color rgb="FF000000"/>
            <rFont val="宋体"/>
            <charset val="134"/>
          </rPr>
          <t xml:space="preserve">数据类型:文本
数据长度上限:100
</t>
        </r>
      </text>
    </comment>
    <comment ref="B9"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E9" authorId="0">
      <text>
        <r>
          <rPr>
            <sz val="9"/>
            <color rgb="FF000000"/>
            <rFont val="宋体"/>
            <charset val="134"/>
          </rPr>
          <t xml:space="preserve">数据类型:文本
数据长度上限:100
</t>
        </r>
      </text>
    </comment>
    <comment ref="B10"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E10" authorId="0">
      <text>
        <r>
          <rPr>
            <sz val="9"/>
            <color rgb="FF000000"/>
            <rFont val="宋体"/>
            <charset val="134"/>
          </rPr>
          <t xml:space="preserve">数据类型:文本
数据长度上限:100
</t>
        </r>
      </text>
    </comment>
    <comment ref="B11"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E11" authorId="0">
      <text>
        <r>
          <rPr>
            <sz val="9"/>
            <color rgb="FF000000"/>
            <rFont val="宋体"/>
            <charset val="134"/>
          </rPr>
          <t xml:space="preserve">数据类型:文本
数据长度上限:100
</t>
        </r>
      </text>
    </comment>
    <comment ref="B12"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E12" authorId="0">
      <text>
        <r>
          <rPr>
            <sz val="9"/>
            <color rgb="FF000000"/>
            <rFont val="宋体"/>
            <charset val="134"/>
          </rPr>
          <t xml:space="preserve">数据类型:文本
数据长度上限:100
</t>
        </r>
      </text>
    </comment>
    <comment ref="B13"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E13" authorId="0">
      <text>
        <r>
          <rPr>
            <sz val="9"/>
            <color rgb="FF000000"/>
            <rFont val="宋体"/>
            <charset val="134"/>
          </rPr>
          <t xml:space="preserve">数据类型:文本
数据长度上限:100
</t>
        </r>
      </text>
    </comment>
    <comment ref="B14"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E14" authorId="0">
      <text>
        <r>
          <rPr>
            <sz val="9"/>
            <color rgb="FF000000"/>
            <rFont val="宋体"/>
            <charset val="134"/>
          </rPr>
          <t xml:space="preserve">数据类型:文本
数据长度上限:100
</t>
        </r>
      </text>
    </comment>
    <comment ref="B15"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E15" authorId="0">
      <text>
        <r>
          <rPr>
            <sz val="9"/>
            <color rgb="FF000000"/>
            <rFont val="宋体"/>
            <charset val="134"/>
          </rPr>
          <t xml:space="preserve">数据类型:文本
数据长度上限:100
</t>
        </r>
      </text>
    </comment>
    <comment ref="B16"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D16" authorId="0">
      <text>
        <r>
          <rPr>
            <sz val="9"/>
            <color rgb="FF000000"/>
            <rFont val="宋体"/>
            <charset val="134"/>
          </rPr>
          <t xml:space="preserve">数据类型:金额
计量单位:元
舍位方案:保留小数2位
数据长度上限:100
</t>
        </r>
      </text>
    </comment>
    <comment ref="E16" authorId="0">
      <text>
        <r>
          <rPr>
            <sz val="9"/>
            <color rgb="FF000000"/>
            <rFont val="宋体"/>
            <charset val="134"/>
          </rPr>
          <t xml:space="preserve">数据类型:文本
数据长度上限:100
</t>
        </r>
      </text>
    </comment>
    <comment ref="B17" authorId="0">
      <text>
        <r>
          <rPr>
            <sz val="9"/>
            <color rgb="FF000000"/>
            <rFont val="宋体"/>
            <charset val="134"/>
          </rPr>
          <t xml:space="preserve">数据类型:金额
计量单位:元
舍位方案:保留小数2位
数据长度上限:100
</t>
        </r>
      </text>
    </comment>
    <comment ref="C17" authorId="0">
      <text>
        <r>
          <rPr>
            <sz val="9"/>
            <color rgb="FF000000"/>
            <rFont val="宋体"/>
            <charset val="134"/>
          </rPr>
          <t xml:space="preserve">数据类型:金额
计量单位:元
舍位方案:保留小数2位
数据长度上限:100
</t>
        </r>
      </text>
    </comment>
    <comment ref="E17" authorId="0">
      <text>
        <r>
          <rPr>
            <sz val="9"/>
            <color rgb="FF000000"/>
            <rFont val="宋体"/>
            <charset val="134"/>
          </rPr>
          <t xml:space="preserve">数据类型:文本
数据长度上限:100
</t>
        </r>
      </text>
    </comment>
    <comment ref="B18" authorId="0">
      <text>
        <r>
          <rPr>
            <sz val="9"/>
            <color rgb="FF000000"/>
            <rFont val="宋体"/>
            <charset val="134"/>
          </rPr>
          <t xml:space="preserve">数据类型:金额
计量单位:元
舍位方案:保留小数2位
数据长度上限:100
</t>
        </r>
      </text>
    </comment>
    <comment ref="C18" authorId="0">
      <text>
        <r>
          <rPr>
            <sz val="9"/>
            <color rgb="FF000000"/>
            <rFont val="宋体"/>
            <charset val="134"/>
          </rPr>
          <t xml:space="preserve">数据类型:金额
计量单位:元
舍位方案:保留小数2位
数据长度上限:100
</t>
        </r>
      </text>
    </comment>
    <comment ref="D18" authorId="0">
      <text>
        <r>
          <rPr>
            <sz val="9"/>
            <color rgb="FF000000"/>
            <rFont val="宋体"/>
            <charset val="134"/>
          </rPr>
          <t xml:space="preserve">数据类型:金额
计量单位:元
舍位方案:保留小数2位
数据长度上限:100
</t>
        </r>
      </text>
    </comment>
    <comment ref="E18" authorId="0">
      <text>
        <r>
          <rPr>
            <sz val="9"/>
            <color rgb="FF000000"/>
            <rFont val="宋体"/>
            <charset val="134"/>
          </rPr>
          <t xml:space="preserve">数据类型:文本
数据长度上限:100
</t>
        </r>
      </text>
    </comment>
  </commentList>
</comments>
</file>

<file path=xl/comments2.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E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G6" authorId="0">
      <text>
        <r>
          <rPr>
            <sz val="9"/>
            <color rgb="FF000000"/>
            <rFont val="宋体"/>
            <charset val="134"/>
          </rPr>
          <t xml:space="preserve">数据类型:金额
计量单位:元
舍位方案:保留小数2位
数据长度上限:100
</t>
        </r>
      </text>
    </comment>
    <comment ref="J6" authorId="0">
      <text>
        <r>
          <rPr>
            <sz val="9"/>
            <color rgb="FF000000"/>
            <rFont val="宋体"/>
            <charset val="134"/>
          </rPr>
          <t xml:space="preserve">数据类型:金额
计量单位:元
舍位方案:保留小数2位
数据长度上限:100
</t>
        </r>
      </text>
    </comment>
    <comment ref="K6" authorId="0">
      <text>
        <r>
          <rPr>
            <sz val="9"/>
            <color rgb="FF000000"/>
            <rFont val="宋体"/>
            <charset val="134"/>
          </rPr>
          <t xml:space="preserve">数据类型:金额
计量单位:元
舍位方案:保留小数2位
数据长度上限:100
</t>
        </r>
      </text>
    </comment>
    <comment ref="L6" authorId="0">
      <text>
        <r>
          <rPr>
            <sz val="9"/>
            <color rgb="FF000000"/>
            <rFont val="宋体"/>
            <charset val="134"/>
          </rPr>
          <t xml:space="preserve">数据类型:金额
计量单位:元
舍位方案:保留小数2位
数据长度上限:100
</t>
        </r>
      </text>
    </comment>
    <comment ref="M6" authorId="0">
      <text>
        <r>
          <rPr>
            <sz val="9"/>
            <color rgb="FF000000"/>
            <rFont val="宋体"/>
            <charset val="134"/>
          </rPr>
          <t xml:space="preserve">数据类型:金额
计量单位:元
舍位方案:保留小数2位
数据长度上限:100
</t>
        </r>
      </text>
    </comment>
    <comment ref="N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E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G7" authorId="0">
      <text>
        <r>
          <rPr>
            <sz val="9"/>
            <color rgb="FF000000"/>
            <rFont val="宋体"/>
            <charset val="134"/>
          </rPr>
          <t xml:space="preserve">数据类型:金额
计量单位:元
舍位方案:保留小数2位
数据长度上限:100
</t>
        </r>
      </text>
    </comment>
    <comment ref="J7" authorId="0">
      <text>
        <r>
          <rPr>
            <sz val="9"/>
            <color rgb="FF000000"/>
            <rFont val="宋体"/>
            <charset val="134"/>
          </rPr>
          <t xml:space="preserve">数据类型:金额
计量单位:元
舍位方案:保留小数2位
数据长度上限:100
</t>
        </r>
      </text>
    </comment>
    <comment ref="K7" authorId="0">
      <text>
        <r>
          <rPr>
            <sz val="9"/>
            <color rgb="FF000000"/>
            <rFont val="宋体"/>
            <charset val="134"/>
          </rPr>
          <t xml:space="preserve">数据类型:金额
计量单位:元
舍位方案:保留小数2位
数据长度上限:100
</t>
        </r>
      </text>
    </comment>
    <comment ref="L7" authorId="0">
      <text>
        <r>
          <rPr>
            <sz val="9"/>
            <color rgb="FF000000"/>
            <rFont val="宋体"/>
            <charset val="134"/>
          </rPr>
          <t xml:space="preserve">数据类型:金额
计量单位:元
舍位方案:保留小数2位
数据长度上限:100
</t>
        </r>
      </text>
    </comment>
    <comment ref="M7" authorId="0">
      <text>
        <r>
          <rPr>
            <sz val="9"/>
            <color rgb="FF000000"/>
            <rFont val="宋体"/>
            <charset val="134"/>
          </rPr>
          <t xml:space="preserve">数据类型:金额
计量单位:元
舍位方案:保留小数2位
数据长度上限:100
</t>
        </r>
      </text>
    </comment>
    <comment ref="N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E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G8" authorId="0">
      <text>
        <r>
          <rPr>
            <sz val="9"/>
            <color rgb="FF000000"/>
            <rFont val="宋体"/>
            <charset val="134"/>
          </rPr>
          <t xml:space="preserve">数据类型:金额
计量单位:元
舍位方案:保留小数2位
数据长度上限:100
</t>
        </r>
      </text>
    </comment>
    <comment ref="J8" authorId="0">
      <text>
        <r>
          <rPr>
            <sz val="9"/>
            <color rgb="FF000000"/>
            <rFont val="宋体"/>
            <charset val="134"/>
          </rPr>
          <t xml:space="preserve">数据类型:金额
计量单位:元
舍位方案:保留小数2位
数据长度上限:100
</t>
        </r>
      </text>
    </comment>
    <comment ref="N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E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G9" authorId="0">
      <text>
        <r>
          <rPr>
            <sz val="9"/>
            <color rgb="FF000000"/>
            <rFont val="宋体"/>
            <charset val="134"/>
          </rPr>
          <t xml:space="preserve">数据类型:金额
计量单位:元
舍位方案:保留小数2位
数据长度上限:100
</t>
        </r>
      </text>
    </comment>
    <comment ref="J9" authorId="0">
      <text>
        <r>
          <rPr>
            <sz val="9"/>
            <color rgb="FF000000"/>
            <rFont val="宋体"/>
            <charset val="134"/>
          </rPr>
          <t xml:space="preserve">数据类型:金额
计量单位:元
舍位方案:保留小数2位
数据长度上限:100
</t>
        </r>
      </text>
    </comment>
    <comment ref="K9" authorId="0">
      <text>
        <r>
          <rPr>
            <sz val="9"/>
            <color rgb="FF000000"/>
            <rFont val="宋体"/>
            <charset val="134"/>
          </rPr>
          <t xml:space="preserve">数据类型:金额
计量单位:元
舍位方案:保留小数2位
数据长度上限:100
</t>
        </r>
      </text>
    </comment>
    <comment ref="L9" authorId="0">
      <text>
        <r>
          <rPr>
            <sz val="9"/>
            <color rgb="FF000000"/>
            <rFont val="宋体"/>
            <charset val="134"/>
          </rPr>
          <t xml:space="preserve">数据类型:金额
计量单位:元
舍位方案:保留小数2位
数据长度上限:100
</t>
        </r>
      </text>
    </comment>
    <comment ref="M9" authorId="0">
      <text>
        <r>
          <rPr>
            <sz val="9"/>
            <color rgb="FF000000"/>
            <rFont val="宋体"/>
            <charset val="134"/>
          </rPr>
          <t xml:space="preserve">数据类型:金额
计量单位:元
舍位方案:保留小数2位
数据长度上限:100
</t>
        </r>
      </text>
    </comment>
    <comment ref="N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E10"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G10" authorId="0">
      <text>
        <r>
          <rPr>
            <sz val="9"/>
            <color rgb="FF000000"/>
            <rFont val="宋体"/>
            <charset val="134"/>
          </rPr>
          <t xml:space="preserve">数据类型:金额
计量单位:元
舍位方案:保留小数2位
数据长度上限:100
</t>
        </r>
      </text>
    </comment>
    <comment ref="J10" authorId="0">
      <text>
        <r>
          <rPr>
            <sz val="9"/>
            <color rgb="FF000000"/>
            <rFont val="宋体"/>
            <charset val="134"/>
          </rPr>
          <t xml:space="preserve">数据类型:金额
计量单位:元
舍位方案:保留小数2位
数据长度上限:100
</t>
        </r>
      </text>
    </comment>
    <comment ref="K10" authorId="0">
      <text>
        <r>
          <rPr>
            <sz val="9"/>
            <color rgb="FF000000"/>
            <rFont val="宋体"/>
            <charset val="134"/>
          </rPr>
          <t xml:space="preserve">数据类型:金额
计量单位:元
舍位方案:保留小数2位
数据长度上限:100
</t>
        </r>
      </text>
    </comment>
    <comment ref="L10" authorId="0">
      <text>
        <r>
          <rPr>
            <sz val="9"/>
            <color rgb="FF000000"/>
            <rFont val="宋体"/>
            <charset val="134"/>
          </rPr>
          <t xml:space="preserve">数据类型:金额
计量单位:元
舍位方案:保留小数2位
数据长度上限:100
</t>
        </r>
      </text>
    </comment>
    <comment ref="M10" authorId="0">
      <text>
        <r>
          <rPr>
            <sz val="9"/>
            <color rgb="FF000000"/>
            <rFont val="宋体"/>
            <charset val="134"/>
          </rPr>
          <t xml:space="preserve">数据类型:金额
计量单位:元
舍位方案:保留小数2位
数据长度上限:100
</t>
        </r>
      </text>
    </comment>
    <comment ref="N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E11"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G11" authorId="0">
      <text>
        <r>
          <rPr>
            <sz val="9"/>
            <color rgb="FF000000"/>
            <rFont val="宋体"/>
            <charset val="134"/>
          </rPr>
          <t xml:space="preserve">数据类型:金额
计量单位:元
舍位方案:保留小数2位
数据长度上限:100
</t>
        </r>
      </text>
    </comment>
    <comment ref="J11" authorId="0">
      <text>
        <r>
          <rPr>
            <sz val="9"/>
            <color rgb="FF000000"/>
            <rFont val="宋体"/>
            <charset val="134"/>
          </rPr>
          <t xml:space="preserve">数据类型:金额
计量单位:元
舍位方案:保留小数2位
数据长度上限:100
</t>
        </r>
      </text>
    </comment>
    <comment ref="K11" authorId="0">
      <text>
        <r>
          <rPr>
            <sz val="9"/>
            <color rgb="FF000000"/>
            <rFont val="宋体"/>
            <charset val="134"/>
          </rPr>
          <t xml:space="preserve">数据类型:金额
计量单位:元
舍位方案:保留小数2位
数据长度上限:100
</t>
        </r>
      </text>
    </comment>
    <comment ref="L11" authorId="0">
      <text>
        <r>
          <rPr>
            <sz val="9"/>
            <color rgb="FF000000"/>
            <rFont val="宋体"/>
            <charset val="134"/>
          </rPr>
          <t xml:space="preserve">数据类型:金额
计量单位:元
舍位方案:保留小数2位
数据长度上限:100
</t>
        </r>
      </text>
    </comment>
    <comment ref="M11" authorId="0">
      <text>
        <r>
          <rPr>
            <sz val="9"/>
            <color rgb="FF000000"/>
            <rFont val="宋体"/>
            <charset val="134"/>
          </rPr>
          <t xml:space="preserve">数据类型:金额
计量单位:元
舍位方案:保留小数2位
数据长度上限:100
</t>
        </r>
      </text>
    </comment>
    <comment ref="N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E12" authorId="0">
      <text>
        <r>
          <rPr>
            <sz val="9"/>
            <color rgb="FF000000"/>
            <rFont val="宋体"/>
            <charset val="134"/>
          </rPr>
          <t xml:space="preserve">数据类型:金额
计量单位:元
舍位方案:保留小数2位
数据长度上限:100
</t>
        </r>
      </text>
    </comment>
    <comment ref="F12" authorId="0">
      <text>
        <r>
          <rPr>
            <sz val="9"/>
            <color rgb="FF000000"/>
            <rFont val="宋体"/>
            <charset val="134"/>
          </rPr>
          <t xml:space="preserve">数据类型:金额
计量单位:元
舍位方案:保留小数2位
数据长度上限:100
</t>
        </r>
      </text>
    </comment>
    <comment ref="G12" authorId="0">
      <text>
        <r>
          <rPr>
            <sz val="9"/>
            <color rgb="FF000000"/>
            <rFont val="宋体"/>
            <charset val="134"/>
          </rPr>
          <t xml:space="preserve">数据类型:金额
计量单位:元
舍位方案:保留小数2位
数据长度上限:100
</t>
        </r>
      </text>
    </comment>
    <comment ref="J12" authorId="0">
      <text>
        <r>
          <rPr>
            <sz val="9"/>
            <color rgb="FF000000"/>
            <rFont val="宋体"/>
            <charset val="134"/>
          </rPr>
          <t xml:space="preserve">数据类型:金额
计量单位:元
舍位方案:保留小数2位
数据长度上限:100
</t>
        </r>
      </text>
    </comment>
    <comment ref="K12" authorId="0">
      <text>
        <r>
          <rPr>
            <sz val="9"/>
            <color rgb="FF000000"/>
            <rFont val="宋体"/>
            <charset val="134"/>
          </rPr>
          <t xml:space="preserve">数据类型:金额
计量单位:元
舍位方案:保留小数2位
数据长度上限:100
</t>
        </r>
      </text>
    </comment>
    <comment ref="L12" authorId="0">
      <text>
        <r>
          <rPr>
            <sz val="9"/>
            <color rgb="FF000000"/>
            <rFont val="宋体"/>
            <charset val="134"/>
          </rPr>
          <t xml:space="preserve">数据类型:金额
计量单位:元
舍位方案:保留小数2位
数据长度上限:100
</t>
        </r>
      </text>
    </comment>
    <comment ref="M12" authorId="0">
      <text>
        <r>
          <rPr>
            <sz val="9"/>
            <color rgb="FF000000"/>
            <rFont val="宋体"/>
            <charset val="134"/>
          </rPr>
          <t xml:space="preserve">数据类型:金额
计量单位:元
舍位方案:保留小数2位
数据长度上限:100
</t>
        </r>
      </text>
    </comment>
    <comment ref="N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E13"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G13" authorId="0">
      <text>
        <r>
          <rPr>
            <sz val="9"/>
            <color rgb="FF000000"/>
            <rFont val="宋体"/>
            <charset val="134"/>
          </rPr>
          <t xml:space="preserve">数据类型:金额
计量单位:元
舍位方案:保留小数2位
数据长度上限:100
</t>
        </r>
      </text>
    </comment>
    <comment ref="J13" authorId="0">
      <text>
        <r>
          <rPr>
            <sz val="9"/>
            <color rgb="FF000000"/>
            <rFont val="宋体"/>
            <charset val="134"/>
          </rPr>
          <t xml:space="preserve">数据类型:金额
计量单位:元
舍位方案:保留小数2位
数据长度上限:100
</t>
        </r>
      </text>
    </comment>
    <comment ref="K13" authorId="0">
      <text>
        <r>
          <rPr>
            <sz val="9"/>
            <color rgb="FF000000"/>
            <rFont val="宋体"/>
            <charset val="134"/>
          </rPr>
          <t xml:space="preserve">数据类型:金额
计量单位:元
舍位方案:保留小数2位
数据长度上限:100
</t>
        </r>
      </text>
    </comment>
    <comment ref="L13" authorId="0">
      <text>
        <r>
          <rPr>
            <sz val="9"/>
            <color rgb="FF000000"/>
            <rFont val="宋体"/>
            <charset val="134"/>
          </rPr>
          <t xml:space="preserve">数据类型:金额
计量单位:元
舍位方案:保留小数2位
数据长度上限:100
</t>
        </r>
      </text>
    </comment>
    <comment ref="M13" authorId="0">
      <text>
        <r>
          <rPr>
            <sz val="9"/>
            <color rgb="FF000000"/>
            <rFont val="宋体"/>
            <charset val="134"/>
          </rPr>
          <t xml:space="preserve">数据类型:金额
计量单位:元
舍位方案:保留小数2位
数据长度上限:100
</t>
        </r>
      </text>
    </comment>
    <comment ref="N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E14" authorId="0">
      <text>
        <r>
          <rPr>
            <sz val="9"/>
            <color rgb="FF000000"/>
            <rFont val="宋体"/>
            <charset val="134"/>
          </rPr>
          <t xml:space="preserve">数据类型:金额
计量单位:元
舍位方案:保留小数2位
数据长度上限:100
</t>
        </r>
      </text>
    </comment>
    <comment ref="F14" authorId="0">
      <text>
        <r>
          <rPr>
            <sz val="9"/>
            <color rgb="FF000000"/>
            <rFont val="宋体"/>
            <charset val="134"/>
          </rPr>
          <t xml:space="preserve">数据类型:金额
计量单位:元
舍位方案:保留小数2位
数据长度上限:100
</t>
        </r>
      </text>
    </comment>
    <comment ref="G14" authorId="0">
      <text>
        <r>
          <rPr>
            <sz val="9"/>
            <color rgb="FF000000"/>
            <rFont val="宋体"/>
            <charset val="134"/>
          </rPr>
          <t xml:space="preserve">数据类型:金额
计量单位:元
舍位方案:保留小数2位
数据长度上限:100
</t>
        </r>
      </text>
    </comment>
    <comment ref="J14" authorId="0">
      <text>
        <r>
          <rPr>
            <sz val="9"/>
            <color rgb="FF000000"/>
            <rFont val="宋体"/>
            <charset val="134"/>
          </rPr>
          <t xml:space="preserve">数据类型:金额
计量单位:元
舍位方案:保留小数2位
数据长度上限:100
</t>
        </r>
      </text>
    </comment>
    <comment ref="K14" authorId="0">
      <text>
        <r>
          <rPr>
            <sz val="9"/>
            <color rgb="FF000000"/>
            <rFont val="宋体"/>
            <charset val="134"/>
          </rPr>
          <t xml:space="preserve">数据类型:金额
计量单位:元
舍位方案:保留小数2位
数据长度上限:100
</t>
        </r>
      </text>
    </comment>
    <comment ref="L14" authorId="0">
      <text>
        <r>
          <rPr>
            <sz val="9"/>
            <color rgb="FF000000"/>
            <rFont val="宋体"/>
            <charset val="134"/>
          </rPr>
          <t xml:space="preserve">数据类型:金额
计量单位:元
舍位方案:保留小数2位
数据长度上限:100
</t>
        </r>
      </text>
    </comment>
    <comment ref="M14" authorId="0">
      <text>
        <r>
          <rPr>
            <sz val="9"/>
            <color rgb="FF000000"/>
            <rFont val="宋体"/>
            <charset val="134"/>
          </rPr>
          <t xml:space="preserve">数据类型:金额
计量单位:元
舍位方案:保留小数2位
数据长度上限:100
</t>
        </r>
      </text>
    </comment>
    <comment ref="N14"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E15" authorId="0">
      <text>
        <r>
          <rPr>
            <sz val="9"/>
            <color rgb="FF000000"/>
            <rFont val="宋体"/>
            <charset val="134"/>
          </rPr>
          <t xml:space="preserve">数据类型:金额
计量单位:元
舍位方案:保留小数2位
数据长度上限:100
</t>
        </r>
      </text>
    </comment>
    <comment ref="F15" authorId="0">
      <text>
        <r>
          <rPr>
            <sz val="9"/>
            <color rgb="FF000000"/>
            <rFont val="宋体"/>
            <charset val="134"/>
          </rPr>
          <t xml:space="preserve">数据类型:金额
计量单位:元
舍位方案:保留小数2位
数据长度上限:100
</t>
        </r>
      </text>
    </comment>
    <comment ref="G15" authorId="0">
      <text>
        <r>
          <rPr>
            <sz val="9"/>
            <color rgb="FF000000"/>
            <rFont val="宋体"/>
            <charset val="134"/>
          </rPr>
          <t xml:space="preserve">数据类型:金额
计量单位:元
舍位方案:保留小数2位
数据长度上限:100
</t>
        </r>
      </text>
    </comment>
    <comment ref="J15" authorId="0">
      <text>
        <r>
          <rPr>
            <sz val="9"/>
            <color rgb="FF000000"/>
            <rFont val="宋体"/>
            <charset val="134"/>
          </rPr>
          <t xml:space="preserve">数据类型:金额
计量单位:元
舍位方案:保留小数2位
数据长度上限:100
</t>
        </r>
      </text>
    </comment>
    <comment ref="K15" authorId="0">
      <text>
        <r>
          <rPr>
            <sz val="9"/>
            <color rgb="FF000000"/>
            <rFont val="宋体"/>
            <charset val="134"/>
          </rPr>
          <t xml:space="preserve">数据类型:金额
计量单位:元
舍位方案:保留小数2位
数据长度上限:100
</t>
        </r>
      </text>
    </comment>
    <comment ref="L15" authorId="0">
      <text>
        <r>
          <rPr>
            <sz val="9"/>
            <color rgb="FF000000"/>
            <rFont val="宋体"/>
            <charset val="134"/>
          </rPr>
          <t xml:space="preserve">数据类型:金额
计量单位:元
舍位方案:保留小数2位
数据长度上限:100
</t>
        </r>
      </text>
    </comment>
    <comment ref="M15" authorId="0">
      <text>
        <r>
          <rPr>
            <sz val="9"/>
            <color rgb="FF000000"/>
            <rFont val="宋体"/>
            <charset val="134"/>
          </rPr>
          <t xml:space="preserve">数据类型:金额
计量单位:元
舍位方案:保留小数2位
数据长度上限:100
</t>
        </r>
      </text>
    </comment>
    <comment ref="N15"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D16" authorId="0">
      <text>
        <r>
          <rPr>
            <sz val="9"/>
            <color rgb="FF000000"/>
            <rFont val="宋体"/>
            <charset val="134"/>
          </rPr>
          <t xml:space="preserve">数据类型:金额
计量单位:元
舍位方案:保留小数2位
数据长度上限:100
</t>
        </r>
      </text>
    </comment>
    <comment ref="E16" authorId="0">
      <text>
        <r>
          <rPr>
            <sz val="9"/>
            <color rgb="FF000000"/>
            <rFont val="宋体"/>
            <charset val="134"/>
          </rPr>
          <t xml:space="preserve">数据类型:金额
计量单位:元
舍位方案:保留小数2位
数据长度上限:100
</t>
        </r>
      </text>
    </comment>
    <comment ref="F16" authorId="0">
      <text>
        <r>
          <rPr>
            <sz val="9"/>
            <color rgb="FF000000"/>
            <rFont val="宋体"/>
            <charset val="134"/>
          </rPr>
          <t xml:space="preserve">数据类型:金额
计量单位:元
舍位方案:保留小数2位
数据长度上限:100
</t>
        </r>
      </text>
    </comment>
    <comment ref="G16" authorId="0">
      <text>
        <r>
          <rPr>
            <sz val="9"/>
            <color rgb="FF000000"/>
            <rFont val="宋体"/>
            <charset val="134"/>
          </rPr>
          <t xml:space="preserve">数据类型:金额
计量单位:元
舍位方案:保留小数2位
数据长度上限:100
</t>
        </r>
      </text>
    </comment>
    <comment ref="J16" authorId="0">
      <text>
        <r>
          <rPr>
            <sz val="9"/>
            <color rgb="FF000000"/>
            <rFont val="宋体"/>
            <charset val="134"/>
          </rPr>
          <t xml:space="preserve">数据类型:金额
计量单位:元
舍位方案:保留小数2位
数据长度上限:100
</t>
        </r>
      </text>
    </comment>
    <comment ref="K16" authorId="0">
      <text>
        <r>
          <rPr>
            <sz val="9"/>
            <color rgb="FF000000"/>
            <rFont val="宋体"/>
            <charset val="134"/>
          </rPr>
          <t xml:space="preserve">数据类型:金额
计量单位:元
舍位方案:保留小数2位
数据长度上限:100
</t>
        </r>
      </text>
    </comment>
    <comment ref="L16" authorId="0">
      <text>
        <r>
          <rPr>
            <sz val="9"/>
            <color rgb="FF000000"/>
            <rFont val="宋体"/>
            <charset val="134"/>
          </rPr>
          <t xml:space="preserve">数据类型:金额
计量单位:元
舍位方案:保留小数2位
数据长度上限:100
</t>
        </r>
      </text>
    </comment>
    <comment ref="M16" authorId="0">
      <text>
        <r>
          <rPr>
            <sz val="9"/>
            <color rgb="FF000000"/>
            <rFont val="宋体"/>
            <charset val="134"/>
          </rPr>
          <t xml:space="preserve">数据类型:金额
计量单位:元
舍位方案:保留小数2位
数据长度上限:100
</t>
        </r>
      </text>
    </comment>
    <comment ref="N16" authorId="0">
      <text>
        <r>
          <rPr>
            <sz val="9"/>
            <color rgb="FF000000"/>
            <rFont val="宋体"/>
            <charset val="134"/>
          </rPr>
          <t xml:space="preserve">数据类型:金额
计量单位:元
舍位方案:保留小数2位
数据长度上限:100
</t>
        </r>
      </text>
    </comment>
    <comment ref="C17" authorId="0">
      <text>
        <r>
          <rPr>
            <sz val="9"/>
            <color rgb="FF000000"/>
            <rFont val="宋体"/>
            <charset val="134"/>
          </rPr>
          <t xml:space="preserve">数据类型:金额
计量单位:元
舍位方案:保留小数2位
数据长度上限:100
</t>
        </r>
      </text>
    </comment>
    <comment ref="D17" authorId="0">
      <text>
        <r>
          <rPr>
            <sz val="9"/>
            <color rgb="FF000000"/>
            <rFont val="宋体"/>
            <charset val="134"/>
          </rPr>
          <t xml:space="preserve">数据类型:金额
计量单位:元
舍位方案:保留小数2位
数据长度上限:100
</t>
        </r>
      </text>
    </comment>
    <comment ref="E17" authorId="0">
      <text>
        <r>
          <rPr>
            <sz val="9"/>
            <color rgb="FF000000"/>
            <rFont val="宋体"/>
            <charset val="134"/>
          </rPr>
          <t xml:space="preserve">数据类型:金额
计量单位:元
舍位方案:保留小数2位
数据长度上限:100
</t>
        </r>
      </text>
    </comment>
    <comment ref="F17" authorId="0">
      <text>
        <r>
          <rPr>
            <sz val="9"/>
            <color rgb="FF000000"/>
            <rFont val="宋体"/>
            <charset val="134"/>
          </rPr>
          <t xml:space="preserve">数据类型:金额
计量单位:元
舍位方案:保留小数2位
数据长度上限:100
</t>
        </r>
      </text>
    </comment>
    <comment ref="G17" authorId="0">
      <text>
        <r>
          <rPr>
            <sz val="9"/>
            <color rgb="FF000000"/>
            <rFont val="宋体"/>
            <charset val="134"/>
          </rPr>
          <t xml:space="preserve">数据类型:金额
计量单位:元
舍位方案:保留小数2位
数据长度上限:100
</t>
        </r>
      </text>
    </comment>
    <comment ref="J17" authorId="0">
      <text>
        <r>
          <rPr>
            <sz val="9"/>
            <color rgb="FF000000"/>
            <rFont val="宋体"/>
            <charset val="134"/>
          </rPr>
          <t xml:space="preserve">数据类型:金额
计量单位:元
舍位方案:保留小数2位
数据长度上限:100
</t>
        </r>
      </text>
    </comment>
    <comment ref="N17" authorId="0">
      <text>
        <r>
          <rPr>
            <sz val="9"/>
            <color rgb="FF000000"/>
            <rFont val="宋体"/>
            <charset val="134"/>
          </rPr>
          <t xml:space="preserve">数据类型:金额
计量单位:元
舍位方案:保留小数2位
数据长度上限:100
</t>
        </r>
      </text>
    </comment>
    <comment ref="C18" authorId="0">
      <text>
        <r>
          <rPr>
            <sz val="9"/>
            <color rgb="FF000000"/>
            <rFont val="宋体"/>
            <charset val="134"/>
          </rPr>
          <t xml:space="preserve">数据类型:金额
计量单位:元
舍位方案:保留小数2位
数据长度上限:100
</t>
        </r>
      </text>
    </comment>
    <comment ref="D18" authorId="0">
      <text>
        <r>
          <rPr>
            <sz val="9"/>
            <color rgb="FF000000"/>
            <rFont val="宋体"/>
            <charset val="134"/>
          </rPr>
          <t xml:space="preserve">数据类型:金额
计量单位:元
舍位方案:保留小数2位
数据长度上限:100
</t>
        </r>
      </text>
    </comment>
    <comment ref="E18" authorId="0">
      <text>
        <r>
          <rPr>
            <sz val="9"/>
            <color rgb="FF000000"/>
            <rFont val="宋体"/>
            <charset val="134"/>
          </rPr>
          <t xml:space="preserve">数据类型:金额
计量单位:元
舍位方案:保留小数2位
数据长度上限:100
</t>
        </r>
      </text>
    </comment>
    <comment ref="F18" authorId="0">
      <text>
        <r>
          <rPr>
            <sz val="9"/>
            <color rgb="FF000000"/>
            <rFont val="宋体"/>
            <charset val="134"/>
          </rPr>
          <t xml:space="preserve">数据类型:金额
计量单位:元
舍位方案:保留小数2位
数据长度上限:100
</t>
        </r>
      </text>
    </comment>
    <comment ref="G18" authorId="0">
      <text>
        <r>
          <rPr>
            <sz val="9"/>
            <color rgb="FF000000"/>
            <rFont val="宋体"/>
            <charset val="134"/>
          </rPr>
          <t xml:space="preserve">数据类型:金额
计量单位:元
舍位方案:保留小数2位
数据长度上限:100
</t>
        </r>
      </text>
    </comment>
    <comment ref="J18" authorId="0">
      <text>
        <r>
          <rPr>
            <sz val="9"/>
            <color rgb="FF000000"/>
            <rFont val="宋体"/>
            <charset val="134"/>
          </rPr>
          <t xml:space="preserve">数据类型:金额
计量单位:元
舍位方案:保留小数2位
数据长度上限:100
</t>
        </r>
      </text>
    </comment>
    <comment ref="K18" authorId="0">
      <text>
        <r>
          <rPr>
            <sz val="9"/>
            <color rgb="FF000000"/>
            <rFont val="宋体"/>
            <charset val="134"/>
          </rPr>
          <t xml:space="preserve">数据类型:金额
计量单位:元
舍位方案:保留小数2位
数据长度上限:100
</t>
        </r>
      </text>
    </comment>
    <comment ref="L18" authorId="0">
      <text>
        <r>
          <rPr>
            <sz val="9"/>
            <color rgb="FF000000"/>
            <rFont val="宋体"/>
            <charset val="134"/>
          </rPr>
          <t xml:space="preserve">数据类型:金额
计量单位:元
舍位方案:保留小数2位
数据长度上限:100
</t>
        </r>
      </text>
    </comment>
    <comment ref="M18" authorId="0">
      <text>
        <r>
          <rPr>
            <sz val="9"/>
            <color rgb="FF000000"/>
            <rFont val="宋体"/>
            <charset val="134"/>
          </rPr>
          <t xml:space="preserve">数据类型:金额
计量单位:元
舍位方案:保留小数2位
数据长度上限:100
</t>
        </r>
      </text>
    </comment>
    <comment ref="N18" authorId="0">
      <text>
        <r>
          <rPr>
            <sz val="9"/>
            <color rgb="FF000000"/>
            <rFont val="宋体"/>
            <charset val="134"/>
          </rPr>
          <t xml:space="preserve">数据类型:金额
计量单位:元
舍位方案:保留小数2位
数据长度上限:100
</t>
        </r>
      </text>
    </comment>
    <comment ref="J19" authorId="0">
      <text>
        <r>
          <rPr>
            <sz val="9"/>
            <color rgb="FF000000"/>
            <rFont val="宋体"/>
            <charset val="134"/>
          </rPr>
          <t xml:space="preserve">数据类型:金额
计量单位:元
舍位方案:保留小数2位
数据长度上限:100
</t>
        </r>
      </text>
    </comment>
    <comment ref="K19" authorId="0">
      <text>
        <r>
          <rPr>
            <sz val="9"/>
            <color rgb="FF000000"/>
            <rFont val="宋体"/>
            <charset val="134"/>
          </rPr>
          <t xml:space="preserve">数据类型:金额
计量单位:元
舍位方案:保留小数2位
数据长度上限:100
</t>
        </r>
      </text>
    </comment>
    <comment ref="L19" authorId="0">
      <text>
        <r>
          <rPr>
            <sz val="9"/>
            <color rgb="FF000000"/>
            <rFont val="宋体"/>
            <charset val="134"/>
          </rPr>
          <t xml:space="preserve">数据类型:金额
计量单位:元
舍位方案:保留小数2位
数据长度上限:100
</t>
        </r>
      </text>
    </comment>
    <comment ref="M19" authorId="0">
      <text>
        <r>
          <rPr>
            <sz val="9"/>
            <color rgb="FF000000"/>
            <rFont val="宋体"/>
            <charset val="134"/>
          </rPr>
          <t xml:space="preserve">数据类型:金额
计量单位:元
舍位方案:保留小数2位
数据长度上限:100
</t>
        </r>
      </text>
    </comment>
    <comment ref="N19" authorId="0">
      <text>
        <r>
          <rPr>
            <sz val="9"/>
            <color rgb="FF000000"/>
            <rFont val="宋体"/>
            <charset val="134"/>
          </rPr>
          <t xml:space="preserve">数据类型:金额
计量单位:元
舍位方案:保留小数2位
数据长度上限:100
</t>
        </r>
      </text>
    </comment>
    <comment ref="J20" authorId="0">
      <text>
        <r>
          <rPr>
            <sz val="9"/>
            <color rgb="FF000000"/>
            <rFont val="宋体"/>
            <charset val="134"/>
          </rPr>
          <t xml:space="preserve">数据类型:金额
计量单位:元
舍位方案:保留小数2位
数据长度上限:100
</t>
        </r>
      </text>
    </comment>
    <comment ref="K20" authorId="0">
      <text>
        <r>
          <rPr>
            <sz val="9"/>
            <color rgb="FF000000"/>
            <rFont val="宋体"/>
            <charset val="134"/>
          </rPr>
          <t xml:space="preserve">数据类型:金额
计量单位:元
舍位方案:保留小数2位
数据长度上限:100
</t>
        </r>
      </text>
    </comment>
    <comment ref="L20" authorId="0">
      <text>
        <r>
          <rPr>
            <sz val="9"/>
            <color rgb="FF000000"/>
            <rFont val="宋体"/>
            <charset val="134"/>
          </rPr>
          <t xml:space="preserve">数据类型:金额
计量单位:元
舍位方案:保留小数2位
数据长度上限:100
</t>
        </r>
      </text>
    </comment>
    <comment ref="M20" authorId="0">
      <text>
        <r>
          <rPr>
            <sz val="9"/>
            <color rgb="FF000000"/>
            <rFont val="宋体"/>
            <charset val="134"/>
          </rPr>
          <t xml:space="preserve">数据类型:金额
计量单位:元
舍位方案:保留小数2位
数据长度上限:100
</t>
        </r>
      </text>
    </comment>
    <comment ref="N20" authorId="0">
      <text>
        <r>
          <rPr>
            <sz val="9"/>
            <color rgb="FF000000"/>
            <rFont val="宋体"/>
            <charset val="134"/>
          </rPr>
          <t xml:space="preserve">数据类型:金额
计量单位:元
舍位方案:保留小数2位
数据长度上限:100
</t>
        </r>
      </text>
    </comment>
    <comment ref="J21" authorId="0">
      <text>
        <r>
          <rPr>
            <sz val="9"/>
            <color rgb="FF000000"/>
            <rFont val="宋体"/>
            <charset val="134"/>
          </rPr>
          <t xml:space="preserve">数据类型:金额
计量单位:元
舍位方案:保留小数2位
数据长度上限:100
</t>
        </r>
      </text>
    </comment>
    <comment ref="K21" authorId="0">
      <text>
        <r>
          <rPr>
            <sz val="9"/>
            <color rgb="FF000000"/>
            <rFont val="宋体"/>
            <charset val="134"/>
          </rPr>
          <t xml:space="preserve">数据类型:金额
计量单位:元
舍位方案:保留小数2位
数据长度上限:100
</t>
        </r>
      </text>
    </comment>
    <comment ref="L21" authorId="0">
      <text>
        <r>
          <rPr>
            <sz val="9"/>
            <color rgb="FF000000"/>
            <rFont val="宋体"/>
            <charset val="134"/>
          </rPr>
          <t xml:space="preserve">数据类型:金额
计量单位:元
舍位方案:保留小数2位
数据长度上限:100
</t>
        </r>
      </text>
    </comment>
    <comment ref="M21" authorId="0">
      <text>
        <r>
          <rPr>
            <sz val="9"/>
            <color rgb="FF000000"/>
            <rFont val="宋体"/>
            <charset val="134"/>
          </rPr>
          <t xml:space="preserve">数据类型:金额
计量单位:元
舍位方案:保留小数2位
数据长度上限:100
</t>
        </r>
      </text>
    </comment>
    <comment ref="N21" authorId="0">
      <text>
        <r>
          <rPr>
            <sz val="9"/>
            <color rgb="FF000000"/>
            <rFont val="宋体"/>
            <charset val="134"/>
          </rPr>
          <t xml:space="preserve">数据类型:金额
计量单位:元
舍位方案:保留小数2位
数据长度上限:100
</t>
        </r>
      </text>
    </comment>
    <comment ref="J22" authorId="0">
      <text>
        <r>
          <rPr>
            <sz val="9"/>
            <color rgb="FF000000"/>
            <rFont val="宋体"/>
            <charset val="134"/>
          </rPr>
          <t xml:space="preserve">数据类型:金额
计量单位:元
舍位方案:保留小数2位
数据长度上限:100
</t>
        </r>
      </text>
    </comment>
    <comment ref="K22" authorId="0">
      <text>
        <r>
          <rPr>
            <sz val="9"/>
            <color rgb="FF000000"/>
            <rFont val="宋体"/>
            <charset val="134"/>
          </rPr>
          <t xml:space="preserve">数据类型:金额
计量单位:元
舍位方案:保留小数2位
数据长度上限:100
</t>
        </r>
      </text>
    </comment>
    <comment ref="L22" authorId="0">
      <text>
        <r>
          <rPr>
            <sz val="9"/>
            <color rgb="FF000000"/>
            <rFont val="宋体"/>
            <charset val="134"/>
          </rPr>
          <t xml:space="preserve">数据类型:金额
计量单位:元
舍位方案:保留小数2位
数据长度上限:100
</t>
        </r>
      </text>
    </comment>
    <comment ref="M22" authorId="0">
      <text>
        <r>
          <rPr>
            <sz val="9"/>
            <color rgb="FF000000"/>
            <rFont val="宋体"/>
            <charset val="134"/>
          </rPr>
          <t xml:space="preserve">数据类型:金额
计量单位:元
舍位方案:保留小数2位
数据长度上限:100
</t>
        </r>
      </text>
    </comment>
    <comment ref="N22" authorId="0">
      <text>
        <r>
          <rPr>
            <sz val="9"/>
            <color rgb="FF000000"/>
            <rFont val="宋体"/>
            <charset val="134"/>
          </rPr>
          <t xml:space="preserve">数据类型:金额
计量单位:元
舍位方案:保留小数2位
数据长度上限:100
</t>
        </r>
      </text>
    </comment>
    <comment ref="J23" authorId="0">
      <text>
        <r>
          <rPr>
            <sz val="9"/>
            <color rgb="FF000000"/>
            <rFont val="宋体"/>
            <charset val="134"/>
          </rPr>
          <t xml:space="preserve">数据类型:金额
计量单位:元
舍位方案:保留小数2位
数据长度上限:100
</t>
        </r>
      </text>
    </comment>
    <comment ref="K23" authorId="0">
      <text>
        <r>
          <rPr>
            <sz val="9"/>
            <color rgb="FF000000"/>
            <rFont val="宋体"/>
            <charset val="134"/>
          </rPr>
          <t xml:space="preserve">数据类型:金额
计量单位:元
舍位方案:保留小数2位
数据长度上限:100
</t>
        </r>
      </text>
    </comment>
    <comment ref="L23" authorId="0">
      <text>
        <r>
          <rPr>
            <sz val="9"/>
            <color rgb="FF000000"/>
            <rFont val="宋体"/>
            <charset val="134"/>
          </rPr>
          <t xml:space="preserve">数据类型:金额
计量单位:元
舍位方案:保留小数2位
数据长度上限:100
</t>
        </r>
      </text>
    </comment>
    <comment ref="M23" authorId="0">
      <text>
        <r>
          <rPr>
            <sz val="9"/>
            <color rgb="FF000000"/>
            <rFont val="宋体"/>
            <charset val="134"/>
          </rPr>
          <t xml:space="preserve">数据类型:金额
计量单位:元
舍位方案:保留小数2位
数据长度上限:100
</t>
        </r>
      </text>
    </comment>
    <comment ref="N23" authorId="0">
      <text>
        <r>
          <rPr>
            <sz val="9"/>
            <color rgb="FF000000"/>
            <rFont val="宋体"/>
            <charset val="134"/>
          </rPr>
          <t xml:space="preserve">数据类型:金额
计量单位:元
舍位方案:保留小数2位
数据长度上限:100
</t>
        </r>
      </text>
    </comment>
    <comment ref="J24" authorId="0">
      <text>
        <r>
          <rPr>
            <sz val="9"/>
            <color rgb="FF000000"/>
            <rFont val="宋体"/>
            <charset val="134"/>
          </rPr>
          <t xml:space="preserve">数据类型:金额
计量单位:元
舍位方案:保留小数2位
数据长度上限:100
</t>
        </r>
      </text>
    </comment>
    <comment ref="K24" authorId="0">
      <text>
        <r>
          <rPr>
            <sz val="9"/>
            <color rgb="FF000000"/>
            <rFont val="宋体"/>
            <charset val="134"/>
          </rPr>
          <t xml:space="preserve">数据类型:金额
计量单位:元
舍位方案:保留小数2位
数据长度上限:100
</t>
        </r>
      </text>
    </comment>
    <comment ref="L24" authorId="0">
      <text>
        <r>
          <rPr>
            <sz val="9"/>
            <color rgb="FF000000"/>
            <rFont val="宋体"/>
            <charset val="134"/>
          </rPr>
          <t xml:space="preserve">数据类型:金额
计量单位:元
舍位方案:保留小数2位
数据长度上限:100
</t>
        </r>
      </text>
    </comment>
    <comment ref="M24" authorId="0">
      <text>
        <r>
          <rPr>
            <sz val="9"/>
            <color rgb="FF000000"/>
            <rFont val="宋体"/>
            <charset val="134"/>
          </rPr>
          <t xml:space="preserve">数据类型:金额
计量单位:元
舍位方案:保留小数2位
数据长度上限:100
</t>
        </r>
      </text>
    </comment>
    <comment ref="N24" authorId="0">
      <text>
        <r>
          <rPr>
            <sz val="9"/>
            <color rgb="FF000000"/>
            <rFont val="宋体"/>
            <charset val="134"/>
          </rPr>
          <t xml:space="preserve">数据类型:金额
计量单位:元
舍位方案:保留小数2位
数据长度上限:100
</t>
        </r>
      </text>
    </comment>
    <comment ref="J25" authorId="0">
      <text>
        <r>
          <rPr>
            <sz val="9"/>
            <color rgb="FF000000"/>
            <rFont val="宋体"/>
            <charset val="134"/>
          </rPr>
          <t xml:space="preserve">数据类型:金额
计量单位:元
舍位方案:保留小数2位
数据长度上限:100
</t>
        </r>
      </text>
    </comment>
    <comment ref="N25" authorId="0">
      <text>
        <r>
          <rPr>
            <sz val="9"/>
            <color rgb="FF000000"/>
            <rFont val="宋体"/>
            <charset val="134"/>
          </rPr>
          <t xml:space="preserve">数据类型:金额
计量单位:元
舍位方案:保留小数2位
数据长度上限:100
</t>
        </r>
      </text>
    </comment>
    <comment ref="C26" authorId="0">
      <text>
        <r>
          <rPr>
            <sz val="9"/>
            <color rgb="FF000000"/>
            <rFont val="宋体"/>
            <charset val="134"/>
          </rPr>
          <t xml:space="preserve">数据类型:金额
计量单位:元
舍位方案:保留小数2位
数据长度上限:100
</t>
        </r>
      </text>
    </comment>
    <comment ref="D26" authorId="0">
      <text>
        <r>
          <rPr>
            <sz val="9"/>
            <color rgb="FF000000"/>
            <rFont val="宋体"/>
            <charset val="134"/>
          </rPr>
          <t xml:space="preserve">数据类型:金额
计量单位:元
舍位方案:保留小数2位
数据长度上限:100
</t>
        </r>
      </text>
    </comment>
    <comment ref="E26" authorId="0">
      <text>
        <r>
          <rPr>
            <sz val="9"/>
            <color rgb="FF000000"/>
            <rFont val="宋体"/>
            <charset val="134"/>
          </rPr>
          <t xml:space="preserve">数据类型:金额
计量单位:元
舍位方案:保留小数2位
数据长度上限:100
</t>
        </r>
      </text>
    </comment>
    <comment ref="F26" authorId="0">
      <text>
        <r>
          <rPr>
            <sz val="9"/>
            <color rgb="FF000000"/>
            <rFont val="宋体"/>
            <charset val="134"/>
          </rPr>
          <t xml:space="preserve">数据类型:金额
计量单位:元
舍位方案:保留小数2位
数据长度上限:100
</t>
        </r>
      </text>
    </comment>
    <comment ref="G26" authorId="0">
      <text>
        <r>
          <rPr>
            <sz val="9"/>
            <color rgb="FF000000"/>
            <rFont val="宋体"/>
            <charset val="134"/>
          </rPr>
          <t xml:space="preserve">数据类型:金额
计量单位:元
舍位方案:保留小数2位
数据长度上限:100
</t>
        </r>
      </text>
    </comment>
    <comment ref="J26" authorId="0">
      <text>
        <r>
          <rPr>
            <sz val="9"/>
            <color rgb="FF000000"/>
            <rFont val="宋体"/>
            <charset val="134"/>
          </rPr>
          <t xml:space="preserve">数据类型:金额
计量单位:元
舍位方案:保留小数2位
数据长度上限:100
</t>
        </r>
      </text>
    </comment>
    <comment ref="K26" authorId="0">
      <text>
        <r>
          <rPr>
            <sz val="9"/>
            <color rgb="FF000000"/>
            <rFont val="宋体"/>
            <charset val="134"/>
          </rPr>
          <t xml:space="preserve">数据类型:金额
计量单位:元
舍位方案:保留小数2位
数据长度上限:100
</t>
        </r>
      </text>
    </comment>
    <comment ref="L26" authorId="0">
      <text>
        <r>
          <rPr>
            <sz val="9"/>
            <color rgb="FF000000"/>
            <rFont val="宋体"/>
            <charset val="134"/>
          </rPr>
          <t xml:space="preserve">数据类型:金额
计量单位:元
舍位方案:保留小数2位
数据长度上限:100
</t>
        </r>
      </text>
    </comment>
    <comment ref="M26" authorId="0">
      <text>
        <r>
          <rPr>
            <sz val="9"/>
            <color rgb="FF000000"/>
            <rFont val="宋体"/>
            <charset val="134"/>
          </rPr>
          <t xml:space="preserve">数据类型:金额
计量单位:元
舍位方案:保留小数2位
数据长度上限:100
</t>
        </r>
      </text>
    </comment>
    <comment ref="N26" authorId="0">
      <text>
        <r>
          <rPr>
            <sz val="9"/>
            <color rgb="FF000000"/>
            <rFont val="宋体"/>
            <charset val="134"/>
          </rPr>
          <t xml:space="preserve">数据类型:金额
计量单位:元
舍位方案:保留小数2位
数据长度上限:100
</t>
        </r>
      </text>
    </comment>
    <comment ref="C27" authorId="0">
      <text>
        <r>
          <rPr>
            <sz val="9"/>
            <color rgb="FF000000"/>
            <rFont val="宋体"/>
            <charset val="134"/>
          </rPr>
          <t xml:space="preserve">数据类型:金额
计量单位:元
舍位方案:保留小数2位
数据长度上限:100
</t>
        </r>
      </text>
    </comment>
    <comment ref="D27" authorId="0">
      <text>
        <r>
          <rPr>
            <sz val="9"/>
            <color rgb="FF000000"/>
            <rFont val="宋体"/>
            <charset val="134"/>
          </rPr>
          <t xml:space="preserve">数据类型:金额
计量单位:元
舍位方案:保留小数2位
数据长度上限:100
</t>
        </r>
      </text>
    </comment>
    <comment ref="E27" authorId="0">
      <text>
        <r>
          <rPr>
            <sz val="9"/>
            <color rgb="FF000000"/>
            <rFont val="宋体"/>
            <charset val="134"/>
          </rPr>
          <t xml:space="preserve">数据类型:金额
计量单位:元
舍位方案:保留小数2位
数据长度上限:100
</t>
        </r>
      </text>
    </comment>
    <comment ref="F27" authorId="0">
      <text>
        <r>
          <rPr>
            <sz val="9"/>
            <color rgb="FF000000"/>
            <rFont val="宋体"/>
            <charset val="134"/>
          </rPr>
          <t xml:space="preserve">数据类型:金额
计量单位:元
舍位方案:保留小数2位
数据长度上限:100
</t>
        </r>
      </text>
    </comment>
    <comment ref="G27" authorId="0">
      <text>
        <r>
          <rPr>
            <sz val="9"/>
            <color rgb="FF000000"/>
            <rFont val="宋体"/>
            <charset val="134"/>
          </rPr>
          <t xml:space="preserve">数据类型:金额
计量单位:元
舍位方案:保留小数2位
数据长度上限:100
</t>
        </r>
      </text>
    </comment>
    <comment ref="J27" authorId="0">
      <text>
        <r>
          <rPr>
            <sz val="9"/>
            <color rgb="FF000000"/>
            <rFont val="宋体"/>
            <charset val="134"/>
          </rPr>
          <t xml:space="preserve">数据类型:金额
计量单位:元
舍位方案:保留小数2位
数据长度上限:100
</t>
        </r>
      </text>
    </comment>
    <comment ref="K27" authorId="0">
      <text>
        <r>
          <rPr>
            <sz val="9"/>
            <color rgb="FF000000"/>
            <rFont val="宋体"/>
            <charset val="134"/>
          </rPr>
          <t xml:space="preserve">数据类型:金额
计量单位:元
舍位方案:保留小数2位
数据长度上限:100
</t>
        </r>
      </text>
    </comment>
    <comment ref="L27" authorId="0">
      <text>
        <r>
          <rPr>
            <sz val="9"/>
            <color rgb="FF000000"/>
            <rFont val="宋体"/>
            <charset val="134"/>
          </rPr>
          <t xml:space="preserve">数据类型:金额
计量单位:元
舍位方案:保留小数2位
数据长度上限:100
</t>
        </r>
      </text>
    </comment>
    <comment ref="M27" authorId="0">
      <text>
        <r>
          <rPr>
            <sz val="9"/>
            <color rgb="FF000000"/>
            <rFont val="宋体"/>
            <charset val="134"/>
          </rPr>
          <t xml:space="preserve">数据类型:金额
计量单位:元
舍位方案:保留小数2位
数据长度上限:100
</t>
        </r>
      </text>
    </comment>
    <comment ref="N27" authorId="0">
      <text>
        <r>
          <rPr>
            <sz val="9"/>
            <color rgb="FF000000"/>
            <rFont val="宋体"/>
            <charset val="134"/>
          </rPr>
          <t xml:space="preserve">数据类型:金额
计量单位:元
舍位方案:保留小数2位
数据长度上限:100
</t>
        </r>
      </text>
    </comment>
    <comment ref="C28" authorId="0">
      <text>
        <r>
          <rPr>
            <sz val="9"/>
            <color rgb="FF000000"/>
            <rFont val="宋体"/>
            <charset val="134"/>
          </rPr>
          <t xml:space="preserve">数据类型:金额
计量单位:元
舍位方案:保留小数2位
数据长度上限:100
</t>
        </r>
      </text>
    </comment>
    <comment ref="D28" authorId="0">
      <text>
        <r>
          <rPr>
            <sz val="9"/>
            <color rgb="FF000000"/>
            <rFont val="宋体"/>
            <charset val="134"/>
          </rPr>
          <t xml:space="preserve">数据类型:金额
计量单位:元
舍位方案:保留小数2位
数据长度上限:100
</t>
        </r>
      </text>
    </comment>
    <comment ref="E28" authorId="0">
      <text>
        <r>
          <rPr>
            <sz val="9"/>
            <color rgb="FF000000"/>
            <rFont val="宋体"/>
            <charset val="134"/>
          </rPr>
          <t xml:space="preserve">数据类型:金额
计量单位:元
舍位方案:保留小数2位
数据长度上限:100
</t>
        </r>
      </text>
    </comment>
    <comment ref="F28" authorId="0">
      <text>
        <r>
          <rPr>
            <sz val="9"/>
            <color rgb="FF000000"/>
            <rFont val="宋体"/>
            <charset val="134"/>
          </rPr>
          <t xml:space="preserve">数据类型:金额
计量单位:元
舍位方案:保留小数2位
数据长度上限:100
</t>
        </r>
      </text>
    </comment>
    <comment ref="G28" authorId="0">
      <text>
        <r>
          <rPr>
            <sz val="9"/>
            <color rgb="FF000000"/>
            <rFont val="宋体"/>
            <charset val="134"/>
          </rPr>
          <t xml:space="preserve">数据类型:金额
计量单位:元
舍位方案:保留小数2位
数据长度上限:100
</t>
        </r>
      </text>
    </comment>
    <comment ref="J28" authorId="0">
      <text>
        <r>
          <rPr>
            <sz val="9"/>
            <color rgb="FF000000"/>
            <rFont val="宋体"/>
            <charset val="134"/>
          </rPr>
          <t xml:space="preserve">数据类型:金额
计量单位:元
舍位方案:保留小数2位
数据长度上限:100
</t>
        </r>
      </text>
    </comment>
    <comment ref="K28" authorId="0">
      <text>
        <r>
          <rPr>
            <sz val="9"/>
            <color rgb="FF000000"/>
            <rFont val="宋体"/>
            <charset val="134"/>
          </rPr>
          <t xml:space="preserve">数据类型:金额
计量单位:元
舍位方案:保留小数2位
数据长度上限:100
</t>
        </r>
      </text>
    </comment>
    <comment ref="L28" authorId="0">
      <text>
        <r>
          <rPr>
            <sz val="9"/>
            <color rgb="FF000000"/>
            <rFont val="宋体"/>
            <charset val="134"/>
          </rPr>
          <t xml:space="preserve">数据类型:金额
计量单位:元
舍位方案:保留小数2位
数据长度上限:100
</t>
        </r>
      </text>
    </comment>
    <comment ref="M28" authorId="0">
      <text>
        <r>
          <rPr>
            <sz val="9"/>
            <color rgb="FF000000"/>
            <rFont val="宋体"/>
            <charset val="134"/>
          </rPr>
          <t xml:space="preserve">数据类型:金额
计量单位:元
舍位方案:保留小数2位
数据长度上限:100
</t>
        </r>
      </text>
    </comment>
    <comment ref="N28" authorId="0">
      <text>
        <r>
          <rPr>
            <sz val="9"/>
            <color rgb="FF000000"/>
            <rFont val="宋体"/>
            <charset val="134"/>
          </rPr>
          <t xml:space="preserve">数据类型:金额
计量单位:元
舍位方案:保留小数2位
数据长度上限:100
</t>
        </r>
      </text>
    </comment>
    <comment ref="C29" authorId="0">
      <text>
        <r>
          <rPr>
            <sz val="9"/>
            <color rgb="FF000000"/>
            <rFont val="宋体"/>
            <charset val="134"/>
          </rPr>
          <t xml:space="preserve">数据类型:金额
计量单位:元
舍位方案:保留小数2位
数据长度上限:100
</t>
        </r>
      </text>
    </comment>
    <comment ref="D29" authorId="0">
      <text>
        <r>
          <rPr>
            <sz val="9"/>
            <color rgb="FF000000"/>
            <rFont val="宋体"/>
            <charset val="134"/>
          </rPr>
          <t xml:space="preserve">数据类型:金额
计量单位:元
舍位方案:保留小数2位
数据长度上限:100
</t>
        </r>
      </text>
    </comment>
    <comment ref="E29" authorId="0">
      <text>
        <r>
          <rPr>
            <sz val="9"/>
            <color rgb="FF000000"/>
            <rFont val="宋体"/>
            <charset val="134"/>
          </rPr>
          <t xml:space="preserve">数据类型:金额
计量单位:元
舍位方案:保留小数2位
数据长度上限:100
</t>
        </r>
      </text>
    </comment>
    <comment ref="F29" authorId="0">
      <text>
        <r>
          <rPr>
            <sz val="9"/>
            <color rgb="FF000000"/>
            <rFont val="宋体"/>
            <charset val="134"/>
          </rPr>
          <t xml:space="preserve">数据类型:金额
计量单位:元
舍位方案:保留小数2位
数据长度上限:100
</t>
        </r>
      </text>
    </comment>
    <comment ref="G29" authorId="0">
      <text>
        <r>
          <rPr>
            <sz val="9"/>
            <color rgb="FF000000"/>
            <rFont val="宋体"/>
            <charset val="134"/>
          </rPr>
          <t xml:space="preserve">数据类型:金额
计量单位:元
舍位方案:保留小数2位
数据长度上限:100
</t>
        </r>
      </text>
    </comment>
    <comment ref="J29" authorId="0">
      <text>
        <r>
          <rPr>
            <sz val="9"/>
            <color rgb="FF000000"/>
            <rFont val="宋体"/>
            <charset val="134"/>
          </rPr>
          <t xml:space="preserve">数据类型:金额
计量单位:元
舍位方案:保留小数2位
数据长度上限:100
</t>
        </r>
      </text>
    </comment>
    <comment ref="K29" authorId="0">
      <text>
        <r>
          <rPr>
            <sz val="9"/>
            <color rgb="FF000000"/>
            <rFont val="宋体"/>
            <charset val="134"/>
          </rPr>
          <t xml:space="preserve">数据类型:金额
计量单位:元
舍位方案:保留小数2位
数据长度上限:100
</t>
        </r>
      </text>
    </comment>
    <comment ref="L29" authorId="0">
      <text>
        <r>
          <rPr>
            <sz val="9"/>
            <color rgb="FF000000"/>
            <rFont val="宋体"/>
            <charset val="134"/>
          </rPr>
          <t xml:space="preserve">数据类型:金额
计量单位:元
舍位方案:保留小数2位
数据长度上限:100
</t>
        </r>
      </text>
    </comment>
    <comment ref="M29" authorId="0">
      <text>
        <r>
          <rPr>
            <sz val="9"/>
            <color rgb="FF000000"/>
            <rFont val="宋体"/>
            <charset val="134"/>
          </rPr>
          <t xml:space="preserve">数据类型:金额
计量单位:元
舍位方案:保留小数2位
数据长度上限:100
</t>
        </r>
      </text>
    </comment>
    <comment ref="N29" authorId="0">
      <text>
        <r>
          <rPr>
            <sz val="9"/>
            <color rgb="FF000000"/>
            <rFont val="宋体"/>
            <charset val="134"/>
          </rPr>
          <t xml:space="preserve">数据类型:金额
计量单位:元
舍位方案:保留小数2位
数据长度上限:100
</t>
        </r>
      </text>
    </comment>
    <comment ref="C30" authorId="0">
      <text>
        <r>
          <rPr>
            <sz val="9"/>
            <color rgb="FF000000"/>
            <rFont val="宋体"/>
            <charset val="134"/>
          </rPr>
          <t xml:space="preserve">数据类型:金额
计量单位:元
舍位方案:保留小数2位
数据长度上限:100
</t>
        </r>
      </text>
    </comment>
    <comment ref="D30" authorId="0">
      <text>
        <r>
          <rPr>
            <sz val="9"/>
            <color rgb="FF000000"/>
            <rFont val="宋体"/>
            <charset val="134"/>
          </rPr>
          <t xml:space="preserve">数据类型:金额
计量单位:元
舍位方案:保留小数2位
数据长度上限:100
</t>
        </r>
      </text>
    </comment>
    <comment ref="E30" authorId="0">
      <text>
        <r>
          <rPr>
            <sz val="9"/>
            <color rgb="FF000000"/>
            <rFont val="宋体"/>
            <charset val="134"/>
          </rPr>
          <t xml:space="preserve">数据类型:金额
计量单位:元
舍位方案:保留小数2位
数据长度上限:100
</t>
        </r>
      </text>
    </comment>
    <comment ref="F30" authorId="0">
      <text>
        <r>
          <rPr>
            <sz val="9"/>
            <color rgb="FF000000"/>
            <rFont val="宋体"/>
            <charset val="134"/>
          </rPr>
          <t xml:space="preserve">数据类型:金额
计量单位:元
舍位方案:保留小数2位
数据长度上限:100
</t>
        </r>
      </text>
    </comment>
    <comment ref="G30" authorId="0">
      <text>
        <r>
          <rPr>
            <sz val="9"/>
            <color rgb="FF000000"/>
            <rFont val="宋体"/>
            <charset val="134"/>
          </rPr>
          <t xml:space="preserve">数据类型:金额
计量单位:元
舍位方案:保留小数2位
数据长度上限:100
</t>
        </r>
      </text>
    </comment>
    <comment ref="J30" authorId="0">
      <text>
        <r>
          <rPr>
            <sz val="9"/>
            <color rgb="FF000000"/>
            <rFont val="宋体"/>
            <charset val="134"/>
          </rPr>
          <t xml:space="preserve">数据类型:金额
计量单位:元
舍位方案:保留小数2位
数据长度上限:100
</t>
        </r>
      </text>
    </comment>
    <comment ref="K30" authorId="0">
      <text>
        <r>
          <rPr>
            <sz val="9"/>
            <color rgb="FF000000"/>
            <rFont val="宋体"/>
            <charset val="134"/>
          </rPr>
          <t xml:space="preserve">数据类型:金额
计量单位:元
舍位方案:保留小数2位
数据长度上限:100
</t>
        </r>
      </text>
    </comment>
    <comment ref="L30" authorId="0">
      <text>
        <r>
          <rPr>
            <sz val="9"/>
            <color rgb="FF000000"/>
            <rFont val="宋体"/>
            <charset val="134"/>
          </rPr>
          <t xml:space="preserve">数据类型:金额
计量单位:元
舍位方案:保留小数2位
数据长度上限:100
</t>
        </r>
      </text>
    </comment>
    <comment ref="M30" authorId="0">
      <text>
        <r>
          <rPr>
            <sz val="9"/>
            <color rgb="FF000000"/>
            <rFont val="宋体"/>
            <charset val="134"/>
          </rPr>
          <t xml:space="preserve">数据类型:金额
计量单位:元
舍位方案:保留小数2位
数据长度上限:100
</t>
        </r>
      </text>
    </comment>
    <comment ref="N30" authorId="0">
      <text>
        <r>
          <rPr>
            <sz val="9"/>
            <color rgb="FF000000"/>
            <rFont val="宋体"/>
            <charset val="134"/>
          </rPr>
          <t xml:space="preserve">数据类型:金额
计量单位:元
舍位方案:保留小数2位
数据长度上限:100
</t>
        </r>
      </text>
    </comment>
    <comment ref="J31" authorId="0">
      <text>
        <r>
          <rPr>
            <sz val="9"/>
            <color rgb="FF000000"/>
            <rFont val="宋体"/>
            <charset val="134"/>
          </rPr>
          <t xml:space="preserve">数据类型:金额
计量单位:元
舍位方案:保留小数2位
数据长度上限:100
</t>
        </r>
      </text>
    </comment>
    <comment ref="K31" authorId="0">
      <text>
        <r>
          <rPr>
            <sz val="9"/>
            <color rgb="FF000000"/>
            <rFont val="宋体"/>
            <charset val="134"/>
          </rPr>
          <t xml:space="preserve">数据类型:金额
计量单位:元
舍位方案:保留小数2位
数据长度上限:100
</t>
        </r>
      </text>
    </comment>
    <comment ref="L31" authorId="0">
      <text>
        <r>
          <rPr>
            <sz val="9"/>
            <color rgb="FF000000"/>
            <rFont val="宋体"/>
            <charset val="134"/>
          </rPr>
          <t xml:space="preserve">数据类型:金额
计量单位:元
舍位方案:保留小数2位
数据长度上限:100
</t>
        </r>
      </text>
    </comment>
    <comment ref="M31" authorId="0">
      <text>
        <r>
          <rPr>
            <sz val="9"/>
            <color rgb="FF000000"/>
            <rFont val="宋体"/>
            <charset val="134"/>
          </rPr>
          <t xml:space="preserve">数据类型:金额
计量单位:元
舍位方案:保留小数2位
数据长度上限:100
</t>
        </r>
      </text>
    </comment>
    <comment ref="N31" authorId="0">
      <text>
        <r>
          <rPr>
            <sz val="9"/>
            <color rgb="FF000000"/>
            <rFont val="宋体"/>
            <charset val="134"/>
          </rPr>
          <t xml:space="preserve">数据类型:金额
计量单位:元
舍位方案:保留小数2位
数据长度上限:100
</t>
        </r>
      </text>
    </comment>
    <comment ref="C32" authorId="0">
      <text>
        <r>
          <rPr>
            <sz val="9"/>
            <color rgb="FF000000"/>
            <rFont val="宋体"/>
            <charset val="134"/>
          </rPr>
          <t xml:space="preserve">数据类型:金额
计量单位:元
舍位方案:保留小数2位
数据长度上限:100
</t>
        </r>
      </text>
    </comment>
    <comment ref="D32" authorId="0">
      <text>
        <r>
          <rPr>
            <sz val="9"/>
            <color rgb="FF000000"/>
            <rFont val="宋体"/>
            <charset val="134"/>
          </rPr>
          <t xml:space="preserve">数据类型:金额
计量单位:元
舍位方案:保留小数2位
数据长度上限:100
</t>
        </r>
      </text>
    </comment>
    <comment ref="E32" authorId="0">
      <text>
        <r>
          <rPr>
            <sz val="9"/>
            <color rgb="FF000000"/>
            <rFont val="宋体"/>
            <charset val="134"/>
          </rPr>
          <t xml:space="preserve">数据类型:金额
计量单位:元
舍位方案:保留小数2位
数据长度上限:100
</t>
        </r>
      </text>
    </comment>
    <comment ref="F32" authorId="0">
      <text>
        <r>
          <rPr>
            <sz val="9"/>
            <color rgb="FF000000"/>
            <rFont val="宋体"/>
            <charset val="134"/>
          </rPr>
          <t xml:space="preserve">数据类型:金额
计量单位:元
舍位方案:保留小数2位
数据长度上限:100
</t>
        </r>
      </text>
    </comment>
    <comment ref="G32" authorId="0">
      <text>
        <r>
          <rPr>
            <sz val="9"/>
            <color rgb="FF000000"/>
            <rFont val="宋体"/>
            <charset val="134"/>
          </rPr>
          <t xml:space="preserve">数据类型:金额
计量单位:元
舍位方案:保留小数2位
数据长度上限:100
</t>
        </r>
      </text>
    </comment>
    <comment ref="J32" authorId="0">
      <text>
        <r>
          <rPr>
            <sz val="9"/>
            <color rgb="FF000000"/>
            <rFont val="宋体"/>
            <charset val="134"/>
          </rPr>
          <t xml:space="preserve">数据类型:金额
计量单位:元
舍位方案:保留小数2位
数据长度上限:100
</t>
        </r>
      </text>
    </comment>
    <comment ref="K32" authorId="0">
      <text>
        <r>
          <rPr>
            <sz val="9"/>
            <color rgb="FF000000"/>
            <rFont val="宋体"/>
            <charset val="134"/>
          </rPr>
          <t xml:space="preserve">数据类型:金额
计量单位:元
舍位方案:保留小数2位
数据长度上限:100
</t>
        </r>
      </text>
    </comment>
    <comment ref="L32" authorId="0">
      <text>
        <r>
          <rPr>
            <sz val="9"/>
            <color rgb="FF000000"/>
            <rFont val="宋体"/>
            <charset val="134"/>
          </rPr>
          <t xml:space="preserve">数据类型:金额
计量单位:元
舍位方案:保留小数2位
数据长度上限:100
</t>
        </r>
      </text>
    </comment>
    <comment ref="M32" authorId="0">
      <text>
        <r>
          <rPr>
            <sz val="9"/>
            <color rgb="FF000000"/>
            <rFont val="宋体"/>
            <charset val="134"/>
          </rPr>
          <t xml:space="preserve">数据类型:金额
计量单位:元
舍位方案:保留小数2位
数据长度上限:100
</t>
        </r>
      </text>
    </comment>
    <comment ref="N32" authorId="0">
      <text>
        <r>
          <rPr>
            <sz val="9"/>
            <color rgb="FF000000"/>
            <rFont val="宋体"/>
            <charset val="134"/>
          </rPr>
          <t xml:space="preserve">数据类型:金额
计量单位:元
舍位方案:保留小数2位
数据长度上限:100
</t>
        </r>
      </text>
    </comment>
    <comment ref="J33" authorId="0">
      <text>
        <r>
          <rPr>
            <sz val="9"/>
            <color rgb="FF000000"/>
            <rFont val="宋体"/>
            <charset val="134"/>
          </rPr>
          <t xml:space="preserve">数据类型:金额
计量单位:元
舍位方案:保留小数2位
数据长度上限:100
</t>
        </r>
      </text>
    </comment>
    <comment ref="K33" authorId="0">
      <text>
        <r>
          <rPr>
            <sz val="9"/>
            <color rgb="FF000000"/>
            <rFont val="宋体"/>
            <charset val="134"/>
          </rPr>
          <t xml:space="preserve">数据类型:金额
计量单位:元
舍位方案:保留小数2位
数据长度上限:100
</t>
        </r>
      </text>
    </comment>
    <comment ref="L33" authorId="0">
      <text>
        <r>
          <rPr>
            <sz val="9"/>
            <color rgb="FF000000"/>
            <rFont val="宋体"/>
            <charset val="134"/>
          </rPr>
          <t xml:space="preserve">数据类型:金额
计量单位:元
舍位方案:保留小数2位
数据长度上限:100
</t>
        </r>
      </text>
    </comment>
    <comment ref="M33" authorId="0">
      <text>
        <r>
          <rPr>
            <sz val="9"/>
            <color rgb="FF000000"/>
            <rFont val="宋体"/>
            <charset val="134"/>
          </rPr>
          <t xml:space="preserve">数据类型:金额
计量单位:元
舍位方案:保留小数2位
数据长度上限:100
</t>
        </r>
      </text>
    </comment>
    <comment ref="N33" authorId="0">
      <text>
        <r>
          <rPr>
            <sz val="9"/>
            <color rgb="FF000000"/>
            <rFont val="宋体"/>
            <charset val="134"/>
          </rPr>
          <t xml:space="preserve">数据类型:金额
计量单位:元
舍位方案:保留小数2位
数据长度上限:100
</t>
        </r>
      </text>
    </comment>
    <comment ref="C34" authorId="0">
      <text>
        <r>
          <rPr>
            <sz val="9"/>
            <color rgb="FF000000"/>
            <rFont val="宋体"/>
            <charset val="134"/>
          </rPr>
          <t xml:space="preserve">数据类型:金额
计量单位:元
舍位方案:保留小数2位
数据长度上限:100
</t>
        </r>
      </text>
    </comment>
    <comment ref="D34" authorId="0">
      <text>
        <r>
          <rPr>
            <sz val="9"/>
            <color rgb="FF000000"/>
            <rFont val="宋体"/>
            <charset val="134"/>
          </rPr>
          <t xml:space="preserve">数据类型:金额
计量单位:元
舍位方案:保留小数2位
数据长度上限:100
</t>
        </r>
      </text>
    </comment>
    <comment ref="E34" authorId="0">
      <text>
        <r>
          <rPr>
            <sz val="9"/>
            <color rgb="FF000000"/>
            <rFont val="宋体"/>
            <charset val="134"/>
          </rPr>
          <t xml:space="preserve">数据类型:金额
计量单位:元
舍位方案:保留小数2位
数据长度上限:100
</t>
        </r>
      </text>
    </comment>
    <comment ref="F34" authorId="0">
      <text>
        <r>
          <rPr>
            <sz val="9"/>
            <color rgb="FF000000"/>
            <rFont val="宋体"/>
            <charset val="134"/>
          </rPr>
          <t xml:space="preserve">数据类型:金额
计量单位:元
舍位方案:保留小数2位
数据长度上限:100
</t>
        </r>
      </text>
    </comment>
    <comment ref="G34" authorId="0">
      <text>
        <r>
          <rPr>
            <sz val="9"/>
            <color rgb="FF000000"/>
            <rFont val="宋体"/>
            <charset val="134"/>
          </rPr>
          <t xml:space="preserve">数据类型:金额
计量单位:元
舍位方案:保留小数2位
数据长度上限:100
</t>
        </r>
      </text>
    </comment>
    <comment ref="J34" authorId="0">
      <text>
        <r>
          <rPr>
            <sz val="9"/>
            <color rgb="FF000000"/>
            <rFont val="宋体"/>
            <charset val="134"/>
          </rPr>
          <t xml:space="preserve">数据类型:金额
计量单位:元
舍位方案:保留小数2位
数据长度上限:100
</t>
        </r>
      </text>
    </comment>
    <comment ref="K34" authorId="0">
      <text>
        <r>
          <rPr>
            <sz val="9"/>
            <color rgb="FF000000"/>
            <rFont val="宋体"/>
            <charset val="134"/>
          </rPr>
          <t xml:space="preserve">数据类型:金额
计量单位:元
舍位方案:保留小数2位
数据长度上限:100
</t>
        </r>
      </text>
    </comment>
    <comment ref="L34" authorId="0">
      <text>
        <r>
          <rPr>
            <sz val="9"/>
            <color rgb="FF000000"/>
            <rFont val="宋体"/>
            <charset val="134"/>
          </rPr>
          <t xml:space="preserve">数据类型:金额
计量单位:元
舍位方案:保留小数2位
数据长度上限:100
</t>
        </r>
      </text>
    </comment>
    <comment ref="M34" authorId="0">
      <text>
        <r>
          <rPr>
            <sz val="9"/>
            <color rgb="FF000000"/>
            <rFont val="宋体"/>
            <charset val="134"/>
          </rPr>
          <t xml:space="preserve">数据类型:金额
计量单位:元
舍位方案:保留小数2位
数据长度上限:100
</t>
        </r>
      </text>
    </comment>
    <comment ref="N34" authorId="0">
      <text>
        <r>
          <rPr>
            <sz val="9"/>
            <color rgb="FF000000"/>
            <rFont val="宋体"/>
            <charset val="134"/>
          </rPr>
          <t xml:space="preserve">数据类型:金额
计量单位:元
舍位方案:保留小数2位
数据长度上限:100
</t>
        </r>
      </text>
    </comment>
  </commentList>
</comments>
</file>

<file path=xl/comments3.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F12"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C30" authorId="0">
      <text>
        <r>
          <rPr>
            <sz val="9"/>
            <color rgb="FF000000"/>
            <rFont val="宋体"/>
            <charset val="134"/>
          </rPr>
          <t xml:space="preserve">数据类型:金额
计量单位:元
舍位方案:保留小数2位
数据长度上限:100
</t>
        </r>
      </text>
    </comment>
    <comment ref="F30" authorId="0">
      <text>
        <r>
          <rPr>
            <sz val="9"/>
            <color rgb="FF000000"/>
            <rFont val="宋体"/>
            <charset val="134"/>
          </rPr>
          <t xml:space="preserve">数据类型:金额
计量单位:元
舍位方案:保留小数2位
数据长度上限:100
</t>
        </r>
      </text>
    </comment>
  </commentList>
</comments>
</file>

<file path=xl/comments4.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D16" authorId="0">
      <text>
        <r>
          <rPr>
            <sz val="9"/>
            <color rgb="FF000000"/>
            <rFont val="宋体"/>
            <charset val="134"/>
          </rPr>
          <t xml:space="preserve">数据类型:金额
计量单位:元
舍位方案:保留小数2位
数据长度上限:100
</t>
        </r>
      </text>
    </comment>
    <comment ref="C17" authorId="0">
      <text>
        <r>
          <rPr>
            <sz val="9"/>
            <color rgb="FF000000"/>
            <rFont val="宋体"/>
            <charset val="134"/>
          </rPr>
          <t xml:space="preserve">数据类型:金额
计量单位:元
舍位方案:保留小数2位
数据长度上限:100
</t>
        </r>
      </text>
    </comment>
    <comment ref="D17" authorId="0">
      <text>
        <r>
          <rPr>
            <sz val="9"/>
            <color rgb="FF000000"/>
            <rFont val="宋体"/>
            <charset val="134"/>
          </rPr>
          <t xml:space="preserve">数据类型:金额
计量单位:元
舍位方案:保留小数2位
数据长度上限:100
</t>
        </r>
      </text>
    </comment>
    <comment ref="C18" authorId="0">
      <text>
        <r>
          <rPr>
            <sz val="9"/>
            <color rgb="FF000000"/>
            <rFont val="宋体"/>
            <charset val="134"/>
          </rPr>
          <t xml:space="preserve">数据类型:金额
计量单位:元
舍位方案:保留小数2位
数据长度上限:100
</t>
        </r>
      </text>
    </comment>
    <comment ref="D18" authorId="0">
      <text>
        <r>
          <rPr>
            <sz val="9"/>
            <color rgb="FF000000"/>
            <rFont val="宋体"/>
            <charset val="134"/>
          </rPr>
          <t xml:space="preserve">数据类型:金额
计量单位:元
舍位方案:保留小数2位
数据长度上限:100
</t>
        </r>
      </text>
    </comment>
    <comment ref="C19" authorId="0">
      <text>
        <r>
          <rPr>
            <sz val="9"/>
            <color rgb="FF000000"/>
            <rFont val="宋体"/>
            <charset val="134"/>
          </rPr>
          <t xml:space="preserve">数据类型:金额
计量单位:元
舍位方案:保留小数2位
数据长度上限:100
</t>
        </r>
      </text>
    </comment>
    <comment ref="D19" authorId="0">
      <text>
        <r>
          <rPr>
            <sz val="9"/>
            <color rgb="FF000000"/>
            <rFont val="宋体"/>
            <charset val="134"/>
          </rPr>
          <t xml:space="preserve">数据类型:金额
计量单位:元
舍位方案:保留小数2位
数据长度上限:100
</t>
        </r>
      </text>
    </comment>
  </commentList>
</comments>
</file>

<file path=xl/comments5.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F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F14" authorId="0">
      <text>
        <r>
          <rPr>
            <sz val="9"/>
            <color rgb="FF000000"/>
            <rFont val="宋体"/>
            <charset val="134"/>
          </rPr>
          <t xml:space="preserve">数据类型:金额
计量单位:元
舍位方案:保留小数2位
数据长度上限:100
</t>
        </r>
      </text>
    </comment>
    <comment ref="F15"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F16" authorId="0">
      <text>
        <r>
          <rPr>
            <sz val="9"/>
            <color rgb="FF000000"/>
            <rFont val="宋体"/>
            <charset val="134"/>
          </rPr>
          <t xml:space="preserve">数据类型:金额
计量单位:元
舍位方案:保留小数2位
数据长度上限:100
</t>
        </r>
      </text>
    </comment>
    <comment ref="C18" authorId="0">
      <text>
        <r>
          <rPr>
            <sz val="9"/>
            <color rgb="FF000000"/>
            <rFont val="宋体"/>
            <charset val="134"/>
          </rPr>
          <t xml:space="preserve">数据类型:金额
计量单位:元
舍位方案:保留小数2位
数据长度上限:100
</t>
        </r>
      </text>
    </comment>
    <comment ref="F18" authorId="0">
      <text>
        <r>
          <rPr>
            <sz val="9"/>
            <color rgb="FF000000"/>
            <rFont val="宋体"/>
            <charset val="134"/>
          </rPr>
          <t xml:space="preserve">数据类型:金额
计量单位:元
舍位方案:保留小数2位
数据长度上限:100
</t>
        </r>
      </text>
    </comment>
    <comment ref="C19" authorId="0">
      <text>
        <r>
          <rPr>
            <sz val="9"/>
            <color rgb="FF000000"/>
            <rFont val="宋体"/>
            <charset val="134"/>
          </rPr>
          <t xml:space="preserve">数据类型:金额
计量单位:元
舍位方案:保留小数2位
数据长度上限:100
</t>
        </r>
      </text>
    </comment>
    <comment ref="F19" authorId="0">
      <text>
        <r>
          <rPr>
            <sz val="9"/>
            <color rgb="FF000000"/>
            <rFont val="宋体"/>
            <charset val="134"/>
          </rPr>
          <t xml:space="preserve">数据类型:金额
计量单位:元
舍位方案:保留小数2位
数据长度上限:100
</t>
        </r>
      </text>
    </comment>
    <comment ref="C20" authorId="0">
      <text>
        <r>
          <rPr>
            <sz val="9"/>
            <color rgb="FF000000"/>
            <rFont val="宋体"/>
            <charset val="134"/>
          </rPr>
          <t xml:space="preserve">数据类型:金额
计量单位:元
舍位方案:保留小数2位
数据长度上限:100
</t>
        </r>
      </text>
    </comment>
    <comment ref="F20" authorId="0">
      <text>
        <r>
          <rPr>
            <sz val="9"/>
            <color rgb="FF000000"/>
            <rFont val="宋体"/>
            <charset val="134"/>
          </rPr>
          <t xml:space="preserve">数据类型:金额
计量单位:元
舍位方案:保留小数2位
数据长度上限:100
</t>
        </r>
      </text>
    </comment>
    <comment ref="C21" authorId="0">
      <text>
        <r>
          <rPr>
            <sz val="9"/>
            <color rgb="FF000000"/>
            <rFont val="宋体"/>
            <charset val="134"/>
          </rPr>
          <t xml:space="preserve">数据类型:金额
计量单位:元
舍位方案:保留小数2位
数据长度上限:100
</t>
        </r>
      </text>
    </comment>
    <comment ref="F21" authorId="0">
      <text>
        <r>
          <rPr>
            <sz val="9"/>
            <color rgb="FF000000"/>
            <rFont val="宋体"/>
            <charset val="134"/>
          </rPr>
          <t xml:space="preserve">数据类型:金额
计量单位:元
舍位方案:保留小数2位
数据长度上限:100
</t>
        </r>
      </text>
    </comment>
    <comment ref="C22" authorId="0">
      <text>
        <r>
          <rPr>
            <sz val="9"/>
            <color rgb="FF000000"/>
            <rFont val="宋体"/>
            <charset val="134"/>
          </rPr>
          <t xml:space="preserve">数据类型:金额
计量单位:元
舍位方案:保留小数2位
数据长度上限:100
</t>
        </r>
      </text>
    </comment>
    <comment ref="F22" authorId="0">
      <text>
        <r>
          <rPr>
            <sz val="9"/>
            <color rgb="FF000000"/>
            <rFont val="宋体"/>
            <charset val="134"/>
          </rPr>
          <t xml:space="preserve">数据类型:金额
计量单位:元
舍位方案:保留小数2位
数据长度上限:100
</t>
        </r>
      </text>
    </comment>
    <comment ref="C23" authorId="0">
      <text>
        <r>
          <rPr>
            <sz val="9"/>
            <color rgb="FF000000"/>
            <rFont val="宋体"/>
            <charset val="134"/>
          </rPr>
          <t xml:space="preserve">数据类型:金额
计量单位:元
舍位方案:保留小数2位
数据长度上限:100
</t>
        </r>
      </text>
    </comment>
    <comment ref="F23" authorId="0">
      <text>
        <r>
          <rPr>
            <sz val="9"/>
            <color rgb="FF000000"/>
            <rFont val="宋体"/>
            <charset val="134"/>
          </rPr>
          <t xml:space="preserve">数据类型:金额
计量单位:元
舍位方案:保留小数2位
数据长度上限:100
</t>
        </r>
      </text>
    </comment>
    <comment ref="C24" authorId="0">
      <text>
        <r>
          <rPr>
            <sz val="9"/>
            <color rgb="FF000000"/>
            <rFont val="宋体"/>
            <charset val="134"/>
          </rPr>
          <t xml:space="preserve">数据类型:金额
计量单位:元
舍位方案:保留小数2位
数据长度上限:100
</t>
        </r>
      </text>
    </comment>
    <comment ref="F24" authorId="0">
      <text>
        <r>
          <rPr>
            <sz val="9"/>
            <color rgb="FF000000"/>
            <rFont val="宋体"/>
            <charset val="134"/>
          </rPr>
          <t xml:space="preserve">数据类型:金额
计量单位:元
舍位方案:保留小数2位
数据长度上限:100
</t>
        </r>
      </text>
    </comment>
    <comment ref="C25" authorId="0">
      <text>
        <r>
          <rPr>
            <sz val="9"/>
            <color rgb="FF000000"/>
            <rFont val="宋体"/>
            <charset val="134"/>
          </rPr>
          <t xml:space="preserve">数据类型:金额
计量单位:元
舍位方案:保留小数2位
数据长度上限:100
</t>
        </r>
      </text>
    </comment>
    <comment ref="F25" authorId="0">
      <text>
        <r>
          <rPr>
            <sz val="9"/>
            <color rgb="FF000000"/>
            <rFont val="宋体"/>
            <charset val="134"/>
          </rPr>
          <t xml:space="preserve">数据类型:金额
计量单位:元
舍位方案:保留小数2位
数据长度上限:100
</t>
        </r>
      </text>
    </comment>
    <comment ref="C26" authorId="0">
      <text>
        <r>
          <rPr>
            <sz val="9"/>
            <color rgb="FF000000"/>
            <rFont val="宋体"/>
            <charset val="134"/>
          </rPr>
          <t xml:space="preserve">数据类型:金额
计量单位:元
舍位方案:保留小数2位
数据长度上限:100
</t>
        </r>
      </text>
    </comment>
    <comment ref="F26" authorId="0">
      <text>
        <r>
          <rPr>
            <sz val="9"/>
            <color rgb="FF000000"/>
            <rFont val="宋体"/>
            <charset val="134"/>
          </rPr>
          <t xml:space="preserve">数据类型:金额
计量单位:元
舍位方案:保留小数2位
数据长度上限:100
</t>
        </r>
      </text>
    </comment>
    <comment ref="F27" authorId="0">
      <text>
        <r>
          <rPr>
            <sz val="9"/>
            <color rgb="FF000000"/>
            <rFont val="宋体"/>
            <charset val="134"/>
          </rPr>
          <t xml:space="preserve">数据类型:金额
计量单位:元
舍位方案:保留小数2位
数据长度上限:100
</t>
        </r>
      </text>
    </comment>
    <comment ref="C28" authorId="0">
      <text>
        <r>
          <rPr>
            <sz val="9"/>
            <color rgb="FF000000"/>
            <rFont val="宋体"/>
            <charset val="134"/>
          </rPr>
          <t xml:space="preserve">数据类型:金额
计量单位:元
舍位方案:保留小数2位
数据长度上限:100
</t>
        </r>
      </text>
    </comment>
    <comment ref="F28" authorId="0">
      <text>
        <r>
          <rPr>
            <sz val="9"/>
            <color rgb="FF000000"/>
            <rFont val="宋体"/>
            <charset val="134"/>
          </rPr>
          <t xml:space="preserve">数据类型:金额
计量单位:元
舍位方案:保留小数2位
数据长度上限:100
</t>
        </r>
      </text>
    </comment>
  </commentList>
</comments>
</file>

<file path=xl/comments6.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F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F14" authorId="0">
      <text>
        <r>
          <rPr>
            <sz val="9"/>
            <color rgb="FF000000"/>
            <rFont val="宋体"/>
            <charset val="134"/>
          </rPr>
          <t xml:space="preserve">数据类型:金额
计量单位:元
舍位方案:保留小数2位
数据长度上限:100
</t>
        </r>
      </text>
    </comment>
    <comment ref="F15"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F16" authorId="0">
      <text>
        <r>
          <rPr>
            <sz val="9"/>
            <color rgb="FF000000"/>
            <rFont val="宋体"/>
            <charset val="134"/>
          </rPr>
          <t xml:space="preserve">数据类型:金额
计量单位:元
舍位方案:保留小数2位
数据长度上限:100
</t>
        </r>
      </text>
    </comment>
    <comment ref="C17" authorId="0">
      <text>
        <r>
          <rPr>
            <sz val="9"/>
            <color rgb="FF000000"/>
            <rFont val="宋体"/>
            <charset val="134"/>
          </rPr>
          <t xml:space="preserve">数据类型:金额
计量单位:元
舍位方案:保留小数2位
数据长度上限:100
</t>
        </r>
      </text>
    </comment>
    <comment ref="F17" authorId="0">
      <text>
        <r>
          <rPr>
            <sz val="9"/>
            <color rgb="FF000000"/>
            <rFont val="宋体"/>
            <charset val="134"/>
          </rPr>
          <t xml:space="preserve">数据类型:金额
计量单位:元
舍位方案:保留小数2位
数据长度上限:100
</t>
        </r>
      </text>
    </comment>
    <comment ref="C18" authorId="0">
      <text>
        <r>
          <rPr>
            <sz val="9"/>
            <color rgb="FF000000"/>
            <rFont val="宋体"/>
            <charset val="134"/>
          </rPr>
          <t xml:space="preserve">数据类型:金额
计量单位:元
舍位方案:保留小数2位
数据长度上限:100
</t>
        </r>
      </text>
    </comment>
    <comment ref="F18" authorId="0">
      <text>
        <r>
          <rPr>
            <sz val="9"/>
            <color rgb="FF000000"/>
            <rFont val="宋体"/>
            <charset val="134"/>
          </rPr>
          <t xml:space="preserve">数据类型:金额
计量单位:元
舍位方案:保留小数2位
数据长度上限:100
</t>
        </r>
      </text>
    </comment>
    <comment ref="C19" authorId="0">
      <text>
        <r>
          <rPr>
            <sz val="9"/>
            <color rgb="FF000000"/>
            <rFont val="宋体"/>
            <charset val="134"/>
          </rPr>
          <t xml:space="preserve">数据类型:金额
计量单位:元
舍位方案:保留小数2位
数据长度上限:100
</t>
        </r>
      </text>
    </comment>
    <comment ref="F19" authorId="0">
      <text>
        <r>
          <rPr>
            <sz val="9"/>
            <color rgb="FF000000"/>
            <rFont val="宋体"/>
            <charset val="134"/>
          </rPr>
          <t xml:space="preserve">数据类型:金额
计量单位:元
舍位方案:保留小数2位
数据长度上限:100
</t>
        </r>
      </text>
    </comment>
    <comment ref="C20" authorId="0">
      <text>
        <r>
          <rPr>
            <sz val="9"/>
            <color rgb="FF000000"/>
            <rFont val="宋体"/>
            <charset val="134"/>
          </rPr>
          <t xml:space="preserve">数据类型:金额
计量单位:元
舍位方案:保留小数2位
数据长度上限:100
</t>
        </r>
      </text>
    </comment>
    <comment ref="F20" authorId="0">
      <text>
        <r>
          <rPr>
            <sz val="9"/>
            <color rgb="FF000000"/>
            <rFont val="宋体"/>
            <charset val="134"/>
          </rPr>
          <t xml:space="preserve">数据类型:金额
计量单位:元
舍位方案:保留小数2位
数据长度上限:100
</t>
        </r>
      </text>
    </comment>
    <comment ref="C21" authorId="0">
      <text>
        <r>
          <rPr>
            <sz val="9"/>
            <color rgb="FF000000"/>
            <rFont val="宋体"/>
            <charset val="134"/>
          </rPr>
          <t xml:space="preserve">数据类型:金额
计量单位:元
舍位方案:保留小数2位
数据长度上限:100
</t>
        </r>
      </text>
    </comment>
    <comment ref="F21" authorId="0">
      <text>
        <r>
          <rPr>
            <sz val="9"/>
            <color rgb="FF000000"/>
            <rFont val="宋体"/>
            <charset val="134"/>
          </rPr>
          <t xml:space="preserve">数据类型:金额
计量单位:元
舍位方案:保留小数2位
数据长度上限:100
</t>
        </r>
      </text>
    </comment>
    <comment ref="C22" authorId="0">
      <text>
        <r>
          <rPr>
            <sz val="9"/>
            <color rgb="FF000000"/>
            <rFont val="宋体"/>
            <charset val="134"/>
          </rPr>
          <t xml:space="preserve">数据类型:金额
计量单位:元
舍位方案:保留小数2位
数据长度上限:100
</t>
        </r>
      </text>
    </comment>
    <comment ref="F22" authorId="0">
      <text>
        <r>
          <rPr>
            <sz val="9"/>
            <color rgb="FF000000"/>
            <rFont val="宋体"/>
            <charset val="134"/>
          </rPr>
          <t xml:space="preserve">数据类型:金额
计量单位:元
舍位方案:保留小数2位
数据长度上限:100
</t>
        </r>
      </text>
    </comment>
    <comment ref="C23" authorId="0">
      <text>
        <r>
          <rPr>
            <sz val="9"/>
            <color rgb="FF000000"/>
            <rFont val="宋体"/>
            <charset val="134"/>
          </rPr>
          <t xml:space="preserve">数据类型:金额
计量单位:元
舍位方案:保留小数2位
数据长度上限:100
</t>
        </r>
      </text>
    </comment>
    <comment ref="F23" authorId="0">
      <text>
        <r>
          <rPr>
            <sz val="9"/>
            <color rgb="FF000000"/>
            <rFont val="宋体"/>
            <charset val="134"/>
          </rPr>
          <t xml:space="preserve">数据类型:金额
计量单位:元
舍位方案:保留小数2位
数据长度上限:100
</t>
        </r>
      </text>
    </comment>
    <comment ref="C24" authorId="0">
      <text>
        <r>
          <rPr>
            <sz val="9"/>
            <color rgb="FF000000"/>
            <rFont val="宋体"/>
            <charset val="134"/>
          </rPr>
          <t xml:space="preserve">数据类型:金额
计量单位:元
舍位方案:保留小数2位
数据长度上限:100
</t>
        </r>
      </text>
    </comment>
    <comment ref="F24" authorId="0">
      <text>
        <r>
          <rPr>
            <sz val="9"/>
            <color rgb="FF000000"/>
            <rFont val="宋体"/>
            <charset val="134"/>
          </rPr>
          <t xml:space="preserve">数据类型:金额
计量单位:元
舍位方案:保留小数2位
数据长度上限:100
</t>
        </r>
      </text>
    </comment>
    <comment ref="C25" authorId="0">
      <text>
        <r>
          <rPr>
            <sz val="9"/>
            <color rgb="FF000000"/>
            <rFont val="宋体"/>
            <charset val="134"/>
          </rPr>
          <t xml:space="preserve">数据类型:金额
计量单位:元
舍位方案:保留小数2位
数据长度上限:100
</t>
        </r>
      </text>
    </comment>
    <comment ref="F25" authorId="0">
      <text>
        <r>
          <rPr>
            <sz val="9"/>
            <color rgb="FF000000"/>
            <rFont val="宋体"/>
            <charset val="134"/>
          </rPr>
          <t xml:space="preserve">数据类型:金额
计量单位:元
舍位方案:保留小数2位
数据长度上限:100
</t>
        </r>
      </text>
    </comment>
    <comment ref="C26" authorId="0">
      <text>
        <r>
          <rPr>
            <sz val="9"/>
            <color rgb="FF000000"/>
            <rFont val="宋体"/>
            <charset val="134"/>
          </rPr>
          <t xml:space="preserve">数据类型:金额
计量单位:元
舍位方案:保留小数2位
数据长度上限:100
</t>
        </r>
      </text>
    </comment>
    <comment ref="F26" authorId="0">
      <text>
        <r>
          <rPr>
            <sz val="9"/>
            <color rgb="FF000000"/>
            <rFont val="宋体"/>
            <charset val="134"/>
          </rPr>
          <t xml:space="preserve">数据类型:金额
计量单位:元
舍位方案:保留小数2位
数据长度上限:100
</t>
        </r>
      </text>
    </comment>
    <comment ref="C27" authorId="0">
      <text>
        <r>
          <rPr>
            <sz val="9"/>
            <color rgb="FF000000"/>
            <rFont val="宋体"/>
            <charset val="134"/>
          </rPr>
          <t xml:space="preserve">数据类型:金额
计量单位:元
舍位方案:保留小数2位
数据长度上限:100
</t>
        </r>
      </text>
    </comment>
    <comment ref="F27" authorId="0">
      <text>
        <r>
          <rPr>
            <sz val="9"/>
            <color rgb="FF000000"/>
            <rFont val="宋体"/>
            <charset val="134"/>
          </rPr>
          <t xml:space="preserve">数据类型:金额
计量单位:元
舍位方案:保留小数2位
数据长度上限:100
</t>
        </r>
      </text>
    </comment>
    <comment ref="C28" authorId="0">
      <text>
        <r>
          <rPr>
            <sz val="9"/>
            <color rgb="FF000000"/>
            <rFont val="宋体"/>
            <charset val="134"/>
          </rPr>
          <t xml:space="preserve">数据类型:金额
计量单位:元
舍位方案:保留小数2位
数据长度上限:100
</t>
        </r>
      </text>
    </comment>
    <comment ref="F28" authorId="0">
      <text>
        <r>
          <rPr>
            <sz val="9"/>
            <color rgb="FF000000"/>
            <rFont val="宋体"/>
            <charset val="134"/>
          </rPr>
          <t xml:space="preserve">数据类型:金额
计量单位:元
舍位方案:保留小数2位
数据长度上限:100
</t>
        </r>
      </text>
    </comment>
    <comment ref="F29" authorId="0">
      <text>
        <r>
          <rPr>
            <sz val="9"/>
            <color rgb="FF000000"/>
            <rFont val="宋体"/>
            <charset val="134"/>
          </rPr>
          <t xml:space="preserve">数据类型:金额
计量单位:元
舍位方案:保留小数2位
数据长度上限:100
</t>
        </r>
      </text>
    </comment>
  </commentList>
</comments>
</file>

<file path=xl/comments7.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C30" authorId="0">
      <text>
        <r>
          <rPr>
            <sz val="9"/>
            <color rgb="FF000000"/>
            <rFont val="宋体"/>
            <charset val="134"/>
          </rPr>
          <t xml:space="preserve">数据类型:金额
计量单位:元
舍位方案:保留小数2位
数据长度上限:100
</t>
        </r>
      </text>
    </comment>
    <comment ref="F30" authorId="0">
      <text>
        <r>
          <rPr>
            <sz val="9"/>
            <color rgb="FF000000"/>
            <rFont val="宋体"/>
            <charset val="134"/>
          </rPr>
          <t xml:space="preserve">数据类型:金额
计量单位:元
舍位方案:保留小数2位
数据长度上限:100
</t>
        </r>
      </text>
    </comment>
  </commentList>
</comments>
</file>

<file path=xl/comments8.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D16" authorId="0">
      <text>
        <r>
          <rPr>
            <sz val="9"/>
            <color rgb="FF000000"/>
            <rFont val="宋体"/>
            <charset val="134"/>
          </rPr>
          <t xml:space="preserve">数据类型:金额
计量单位:元
舍位方案:保留小数2位
数据长度上限:100
</t>
        </r>
      </text>
    </comment>
  </commentList>
</comments>
</file>

<file path=xl/comments9.xml><?xml version="1.0" encoding="utf-8"?>
<comments xmlns="http://schemas.openxmlformats.org/spreadsheetml/2006/main">
  <authors>
    <author/>
  </authors>
  <commentList>
    <comment ref="D5" authorId="0">
      <text>
        <r>
          <rPr>
            <sz val="9"/>
            <color rgb="FF000000"/>
            <rFont val="宋体"/>
            <charset val="134"/>
          </rPr>
          <t xml:space="preserve">数据类型:金额
计量单位:元
舍位方案:保留小数2位
数据长度上限:100
</t>
        </r>
      </text>
    </comment>
    <comment ref="H5"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H6"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H7"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H8"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H9"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H10"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H13"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H14"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H15" authorId="0">
      <text>
        <r>
          <rPr>
            <sz val="9"/>
            <color rgb="FF000000"/>
            <rFont val="宋体"/>
            <charset val="134"/>
          </rPr>
          <t xml:space="preserve">数据类型:金额
计量单位:元
舍位方案:保留小数2位
数据长度上限:100
</t>
        </r>
      </text>
    </comment>
    <comment ref="D16" authorId="0">
      <text>
        <r>
          <rPr>
            <sz val="9"/>
            <color rgb="FF000000"/>
            <rFont val="宋体"/>
            <charset val="134"/>
          </rPr>
          <t xml:space="preserve">数据类型:金额
计量单位:元
舍位方案:保留小数2位
数据长度上限:100
</t>
        </r>
      </text>
    </comment>
    <comment ref="H16" authorId="0">
      <text>
        <r>
          <rPr>
            <sz val="9"/>
            <color rgb="FF000000"/>
            <rFont val="宋体"/>
            <charset val="134"/>
          </rPr>
          <t xml:space="preserve">数据类型:金额
计量单位:元
舍位方案:保留小数2位
数据长度上限:100
</t>
        </r>
      </text>
    </comment>
    <comment ref="D17" authorId="0">
      <text>
        <r>
          <rPr>
            <sz val="9"/>
            <color rgb="FF000000"/>
            <rFont val="宋体"/>
            <charset val="134"/>
          </rPr>
          <t xml:space="preserve">数据类型:金额
计量单位:元
舍位方案:保留小数2位
数据长度上限:100
</t>
        </r>
      </text>
    </comment>
    <comment ref="D18" authorId="0">
      <text>
        <r>
          <rPr>
            <sz val="9"/>
            <color rgb="FF000000"/>
            <rFont val="宋体"/>
            <charset val="134"/>
          </rPr>
          <t xml:space="preserve">数据类型:金额
计量单位:元
舍位方案:保留小数2位
数据长度上限:100
</t>
        </r>
      </text>
    </comment>
    <comment ref="D19" authorId="0">
      <text>
        <r>
          <rPr>
            <sz val="9"/>
            <color rgb="FF000000"/>
            <rFont val="宋体"/>
            <charset val="134"/>
          </rPr>
          <t xml:space="preserve">数据类型:金额
计量单位:元
舍位方案:保留小数2位
数据长度上限:100
</t>
        </r>
      </text>
    </comment>
    <comment ref="D20" authorId="0">
      <text>
        <r>
          <rPr>
            <sz val="9"/>
            <color rgb="FF000000"/>
            <rFont val="宋体"/>
            <charset val="134"/>
          </rPr>
          <t xml:space="preserve">数据类型:金额
计量单位:元
舍位方案:保留小数2位
数据长度上限:100
</t>
        </r>
      </text>
    </comment>
    <comment ref="D21" authorId="0">
      <text>
        <r>
          <rPr>
            <sz val="9"/>
            <color rgb="FF000000"/>
            <rFont val="宋体"/>
            <charset val="134"/>
          </rPr>
          <t xml:space="preserve">数据类型:金额
计量单位:元
舍位方案:保留小数2位
数据长度上限:100
</t>
        </r>
      </text>
    </comment>
    <comment ref="D22" authorId="0">
      <text>
        <r>
          <rPr>
            <sz val="9"/>
            <color rgb="FF000000"/>
            <rFont val="宋体"/>
            <charset val="134"/>
          </rPr>
          <t xml:space="preserve">数据类型:金额
计量单位:元
舍位方案:保留小数2位
数据长度上限:100
</t>
        </r>
      </text>
    </comment>
    <comment ref="D23" authorId="0">
      <text>
        <r>
          <rPr>
            <sz val="9"/>
            <color rgb="FF000000"/>
            <rFont val="宋体"/>
            <charset val="134"/>
          </rPr>
          <t xml:space="preserve">数据类型:金额
计量单位:元
舍位方案:保留小数2位
数据长度上限:100
</t>
        </r>
      </text>
    </comment>
    <comment ref="H23" authorId="0">
      <text>
        <r>
          <rPr>
            <sz val="9"/>
            <color rgb="FF000000"/>
            <rFont val="宋体"/>
            <charset val="134"/>
          </rPr>
          <t xml:space="preserve">数据类型:金额
计量单位:元
舍位方案:保留小数2位
数据长度上限:100
</t>
        </r>
      </text>
    </comment>
    <comment ref="D24" authorId="0">
      <text>
        <r>
          <rPr>
            <sz val="9"/>
            <color rgb="FF000000"/>
            <rFont val="宋体"/>
            <charset val="134"/>
          </rPr>
          <t xml:space="preserve">数据类型:金额
计量单位:元
舍位方案:保留小数2位
数据长度上限:100
</t>
        </r>
      </text>
    </comment>
    <comment ref="H24" authorId="0">
      <text>
        <r>
          <rPr>
            <sz val="9"/>
            <color rgb="FF000000"/>
            <rFont val="宋体"/>
            <charset val="134"/>
          </rPr>
          <t xml:space="preserve">数据类型:金额
计量单位:元
舍位方案:保留小数2位
数据长度上限:100
</t>
        </r>
      </text>
    </comment>
    <comment ref="D25" authorId="0">
      <text>
        <r>
          <rPr>
            <sz val="9"/>
            <color rgb="FF000000"/>
            <rFont val="宋体"/>
            <charset val="134"/>
          </rPr>
          <t xml:space="preserve">数据类型:金额
计量单位:元
舍位方案:保留小数2位
数据长度上限:100
</t>
        </r>
      </text>
    </comment>
    <comment ref="H25" authorId="0">
      <text>
        <r>
          <rPr>
            <sz val="9"/>
            <color rgb="FF000000"/>
            <rFont val="宋体"/>
            <charset val="134"/>
          </rPr>
          <t xml:space="preserve">数据类型:金额
计量单位:元
舍位方案:保留小数2位
数据长度上限:100
</t>
        </r>
      </text>
    </comment>
    <comment ref="D27" authorId="0">
      <text>
        <r>
          <rPr>
            <sz val="9"/>
            <color rgb="FF000000"/>
            <rFont val="宋体"/>
            <charset val="134"/>
          </rPr>
          <t xml:space="preserve">数据类型:金额
计量单位:元
舍位方案:保留小数2位
数据长度上限:100
</t>
        </r>
      </text>
    </comment>
    <comment ref="H27" authorId="0">
      <text>
        <r>
          <rPr>
            <sz val="9"/>
            <color rgb="FF000000"/>
            <rFont val="宋体"/>
            <charset val="134"/>
          </rPr>
          <t xml:space="preserve">数据类型:金额
计量单位:元
舍位方案:保留小数2位
数据长度上限:100
</t>
        </r>
      </text>
    </comment>
    <comment ref="H28" authorId="0">
      <text>
        <r>
          <rPr>
            <sz val="9"/>
            <color rgb="FF000000"/>
            <rFont val="宋体"/>
            <charset val="134"/>
          </rPr>
          <t xml:space="preserve">数据类型:金额
计量单位:元
舍位方案:保留小数2位
数据长度上限:100
</t>
        </r>
      </text>
    </comment>
    <comment ref="D29" authorId="0">
      <text>
        <r>
          <rPr>
            <sz val="9"/>
            <color rgb="FF000000"/>
            <rFont val="宋体"/>
            <charset val="134"/>
          </rPr>
          <t xml:space="preserve">数据类型:金额
计量单位:元
舍位方案:保留小数2位
数据长度上限:100
</t>
        </r>
      </text>
    </comment>
    <comment ref="H29" authorId="0">
      <text>
        <r>
          <rPr>
            <sz val="9"/>
            <color rgb="FF000000"/>
            <rFont val="宋体"/>
            <charset val="134"/>
          </rPr>
          <t xml:space="preserve">数据类型:金额
计量单位:元
舍位方案:保留小数2位
数据长度上限:100
</t>
        </r>
      </text>
    </comment>
    <comment ref="D31" authorId="0">
      <text>
        <r>
          <rPr>
            <sz val="9"/>
            <color rgb="FF000000"/>
            <rFont val="宋体"/>
            <charset val="134"/>
          </rPr>
          <t xml:space="preserve">数据类型:金额
计量单位:元
舍位方案:保留小数2位
数据长度上限:100
</t>
        </r>
      </text>
    </comment>
    <comment ref="H31" authorId="0">
      <text>
        <r>
          <rPr>
            <sz val="9"/>
            <color rgb="FF000000"/>
            <rFont val="宋体"/>
            <charset val="134"/>
          </rPr>
          <t xml:space="preserve">数据类型:金额
计量单位:元
舍位方案:保留小数2位
数据长度上限:100
</t>
        </r>
      </text>
    </comment>
    <comment ref="D32" authorId="0">
      <text>
        <r>
          <rPr>
            <sz val="9"/>
            <color rgb="FF000000"/>
            <rFont val="宋体"/>
            <charset val="134"/>
          </rPr>
          <t xml:space="preserve">数据类型:金额
计量单位:元
舍位方案:保留小数2位
数据长度上限:100
</t>
        </r>
      </text>
    </comment>
  </commentList>
</comments>
</file>

<file path=xl/sharedStrings.xml><?xml version="1.0" encoding="utf-8"?>
<sst xmlns="http://schemas.openxmlformats.org/spreadsheetml/2006/main" count="881" uniqueCount="423">
  <si>
    <t>附件2</t>
  </si>
  <si>
    <t>2 0 2 5 年 度 医 疗 保 障 基 金 季 报 表</t>
  </si>
  <si>
    <t>编制单位:</t>
  </si>
  <si>
    <t>襄垣县医疗保险管理服务中心</t>
  </si>
  <si>
    <t>单位负责人:</t>
  </si>
  <si>
    <t>财务负责人:</t>
  </si>
  <si>
    <t>制表人:</t>
  </si>
  <si>
    <t>报出时间:</t>
  </si>
  <si>
    <t>国家医保局 印 制</t>
  </si>
  <si>
    <t>二 〇 二 五 年</t>
  </si>
  <si>
    <t>目     录</t>
  </si>
  <si>
    <t>一、职工基本医疗保险（含生育保险）基金资产负债表…………………………………………………………………………</t>
  </si>
  <si>
    <t>季报 01 表</t>
  </si>
  <si>
    <t>二、职工基本医疗保险（含生育保险）基金收支表………………………………………………………………………………</t>
  </si>
  <si>
    <t>季报 02 表</t>
  </si>
  <si>
    <t>三、职工基本医疗保险（含生育保险）基金暂收、暂付款明细表…………………………………………………………………………………</t>
  </si>
  <si>
    <t>季报 03 表</t>
  </si>
  <si>
    <t>四、其他医疗保障基金资产负债表…………………………………………………………………………………………………</t>
  </si>
  <si>
    <t>季报 04 表</t>
  </si>
  <si>
    <t>五、其他医疗保障基金收支表………………………………………………………………………………………………………</t>
  </si>
  <si>
    <t>季报 05-1、05-2 表</t>
  </si>
  <si>
    <t>六、其他医疗保障基金暂收、暂付款明细表………………………………………………………………………………………</t>
  </si>
  <si>
    <t>季报 06 表</t>
  </si>
  <si>
    <t>七、城乡居民基本医疗保险基金资产负债表………………………………………………………………………………………</t>
  </si>
  <si>
    <t>季报 07 表</t>
  </si>
  <si>
    <t>八、城乡居民基本医疗保险基金收支表  …………………………………………………………………………………………</t>
  </si>
  <si>
    <t>季报 08 表</t>
  </si>
  <si>
    <t>九、城乡居民基本医疗保险基金暂收、暂付款明细表  …………………………………………………………………………</t>
  </si>
  <si>
    <t>季报 09 表</t>
  </si>
  <si>
    <t>十、城乡医疗救助基金资产负债表  ……………………………………………………………………………………………………</t>
  </si>
  <si>
    <t>季报 10 表</t>
  </si>
  <si>
    <t>十一、城乡医疗救助基金收支表  …………………………………………………………………………………………………………</t>
  </si>
  <si>
    <t>季报 11 表</t>
  </si>
  <si>
    <t>十二、医疗、生育保险基金资产负债补充资料表…………………………………………………………………………………</t>
  </si>
  <si>
    <t>季报 补01 表</t>
  </si>
  <si>
    <t>十三、医疗、生育保险征缴收入和待遇发放补充资料表…………………………………………………………………………</t>
  </si>
  <si>
    <t>季报 补02 表</t>
  </si>
  <si>
    <t>十四、医疗、生育保险基金征缴收入补充资料表…………………………………………………………………………………</t>
  </si>
  <si>
    <t>季报 补03 表</t>
  </si>
  <si>
    <t>十五、医疗、生育保险基金其他收支明细表………………………………………………………………………………………</t>
  </si>
  <si>
    <t>季报 补04 表</t>
  </si>
  <si>
    <t xml:space="preserve">  职工基本医疗保险（含生育保险）基金资产负债表</t>
  </si>
  <si>
    <t>季报01表</t>
  </si>
  <si>
    <t>填报单位:</t>
  </si>
  <si>
    <t>第二季度</t>
  </si>
  <si>
    <t>单位:元</t>
  </si>
  <si>
    <t>行    号</t>
  </si>
  <si>
    <t>项    目</t>
  </si>
  <si>
    <t>年初数</t>
  </si>
  <si>
    <t>期末数</t>
  </si>
  <si>
    <t>1</t>
  </si>
  <si>
    <t>一、资产</t>
  </si>
  <si>
    <t>2</t>
  </si>
  <si>
    <t xml:space="preserve">      库存现金</t>
  </si>
  <si>
    <t>3</t>
  </si>
  <si>
    <t xml:space="preserve">      支出户存款</t>
  </si>
  <si>
    <t>4</t>
  </si>
  <si>
    <t xml:space="preserve">      财政专户存款</t>
  </si>
  <si>
    <t>5</t>
  </si>
  <si>
    <t xml:space="preserve">      暂付款</t>
  </si>
  <si>
    <t>6</t>
  </si>
  <si>
    <t xml:space="preserve">      债券投资</t>
  </si>
  <si>
    <t>7</t>
  </si>
  <si>
    <t>二、负债</t>
  </si>
  <si>
    <t>8</t>
  </si>
  <si>
    <t xml:space="preserve">      暂收款</t>
  </si>
  <si>
    <t>9</t>
  </si>
  <si>
    <t xml:space="preserve">      借入款项</t>
  </si>
  <si>
    <t>10</t>
  </si>
  <si>
    <t>三、净资产</t>
  </si>
  <si>
    <t>11</t>
  </si>
  <si>
    <t xml:space="preserve">      统账结合统筹基金</t>
  </si>
  <si>
    <t>12</t>
  </si>
  <si>
    <t xml:space="preserve">      个人账户基金</t>
  </si>
  <si>
    <t>13</t>
  </si>
  <si>
    <t xml:space="preserve">      单建统筹基金</t>
  </si>
  <si>
    <t>注:收入户存款、国库存款统一在财政专户存款中填列。</t>
  </si>
  <si>
    <t>纵向公式:1=2+3+4+5+6；7=8+9；10=11+12+13；10=1-7。</t>
  </si>
  <si>
    <t>职工基本医疗保险（含生育保险）基金收支表</t>
  </si>
  <si>
    <t>季报02表</t>
  </si>
  <si>
    <t>2025年</t>
  </si>
  <si>
    <t>季</t>
  </si>
  <si>
    <t>合  计</t>
  </si>
  <si>
    <t>统筹基金</t>
  </si>
  <si>
    <t>个人账户基金</t>
  </si>
  <si>
    <t>行号</t>
  </si>
  <si>
    <t>项  目</t>
  </si>
  <si>
    <t>小计</t>
  </si>
  <si>
    <t>统账结合</t>
  </si>
  <si>
    <t>单建统筹</t>
  </si>
  <si>
    <t>一、基本医疗保险费收入</t>
  </si>
  <si>
    <t>一、基本医疗保险待遇支出</t>
  </si>
  <si>
    <t xml:space="preserve">  （一）单位缴费</t>
  </si>
  <si>
    <t xml:space="preserve"> （一）在职职工医疗保险待遇支出</t>
  </si>
  <si>
    <t>其中:生育保险收入</t>
  </si>
  <si>
    <t>其中：个人账户负担近亲属医疗费用</t>
  </si>
  <si>
    <t>-</t>
  </si>
  <si>
    <t xml:space="preserve">  （二）个人缴费</t>
  </si>
  <si>
    <t xml:space="preserve">      （1）住院支出</t>
  </si>
  <si>
    <t>二、利息收入</t>
  </si>
  <si>
    <t xml:space="preserve">      （2）门诊慢特病</t>
  </si>
  <si>
    <t xml:space="preserve">    （一）定期利息</t>
  </si>
  <si>
    <t xml:space="preserve">      （3）普通门诊统筹</t>
  </si>
  <si>
    <t xml:space="preserve">    （二）活期利息</t>
  </si>
  <si>
    <t xml:space="preserve">      （4）定点药店医药费支出</t>
  </si>
  <si>
    <t>三、财政补贴收入</t>
  </si>
  <si>
    <t xml:space="preserve">      （5）生育医疗费支出</t>
  </si>
  <si>
    <t>其中:对医保基金负担新冠病毒疫苗及接种费用的补助</t>
  </si>
  <si>
    <t xml:space="preserve">      （6）生育津贴支出</t>
  </si>
  <si>
    <t>四、其他收入</t>
  </si>
  <si>
    <t xml:space="preserve">      （7）其他</t>
  </si>
  <si>
    <t>其中：滞纳金</t>
  </si>
  <si>
    <t xml:space="preserve">  (二)退休人员医疗保险待遇支出</t>
  </si>
  <si>
    <t>五、待转保险费收入</t>
  </si>
  <si>
    <t>六、待转利息收入</t>
  </si>
  <si>
    <t xml:space="preserve">      （4）定点药店医药费</t>
  </si>
  <si>
    <t xml:space="preserve">      （5）其他</t>
  </si>
  <si>
    <t>二、其他支出</t>
  </si>
  <si>
    <t>其中：划转长期护理保险支出</t>
  </si>
  <si>
    <t xml:space="preserve">     代缴近亲属参加居民医保缴费</t>
  </si>
  <si>
    <t>七、转移收入</t>
  </si>
  <si>
    <t>三、转移支出</t>
  </si>
  <si>
    <t>收入小计</t>
  </si>
  <si>
    <t>支出小计</t>
  </si>
  <si>
    <t>八、上级补助收入</t>
  </si>
  <si>
    <t>四、补助下级支出</t>
  </si>
  <si>
    <t>九、下级上解收入</t>
  </si>
  <si>
    <t>五、上解上级支出</t>
  </si>
  <si>
    <t>收入合计</t>
  </si>
  <si>
    <t>支出合计</t>
  </si>
  <si>
    <t>收支结余</t>
  </si>
  <si>
    <t>十、上年结余</t>
  </si>
  <si>
    <t>六、滚存结余</t>
  </si>
  <si>
    <t xml:space="preserve">    其中:待转基金</t>
  </si>
  <si>
    <t>总      计</t>
  </si>
  <si>
    <t xml:space="preserve">    1.根据《关于印发&lt;社会保险基金财务制度&gt;的通知》财社〔2017〕144号，职工基本医保统筹基金待遇支出包括住院费用支出、门诊慢特病和普通门诊统筹费用支出，包含生育医疗费用支出和生育津贴支出；职工基本医保个人账户待遇支出包括门诊费用支出、住院费用支出、在定点零售药店发生的医药费用支出；</t>
  </si>
  <si>
    <t xml:space="preserve">    2.开展长期护理保险制度试点的统筹地区，划转长期护理保险基金的支出在其他收支表“划转长期护理保险支出”中列支。     </t>
  </si>
  <si>
    <t xml:space="preserve">    3.纵向公式:1=2+4；2≧3；5=6+7；8≧9；10≧11；22=1+5+8+10+12+13+21；25=22+23+24；29=25+27；31=33+34+35+36+37+38+39；40=42+43+44+45+46；47≧48+49；51=30+47+50；54=51+52+53；55=25-54；56=27+55;56≧57；58=54+56。</t>
  </si>
  <si>
    <t xml:space="preserve">    4.横向公式:合计=小计+个人账户基金；小计=统账结合+单建统筹；</t>
  </si>
  <si>
    <t xml:space="preserve">         </t>
  </si>
  <si>
    <t>职工基本医疗保险（含生育保险）基金暂收、暂付款明细表</t>
  </si>
  <si>
    <t>季报03表</t>
  </si>
  <si>
    <t>项目</t>
  </si>
  <si>
    <t>暂收款</t>
  </si>
  <si>
    <t>暂付款</t>
  </si>
  <si>
    <t>金额</t>
  </si>
  <si>
    <t>一、暂收医疗保险费</t>
  </si>
  <si>
    <t>26</t>
  </si>
  <si>
    <t>一、垫付医疗费</t>
  </si>
  <si>
    <t>二、暂存未付医疗费</t>
  </si>
  <si>
    <t>27</t>
  </si>
  <si>
    <t>二、预付金</t>
  </si>
  <si>
    <t>其中:暂存保证金</t>
  </si>
  <si>
    <t>28</t>
  </si>
  <si>
    <t>三、跨省异地就医预付金</t>
  </si>
  <si>
    <t>三、跨省异地就医资金</t>
  </si>
  <si>
    <t>29</t>
  </si>
  <si>
    <t>四、省内异地就医预付金</t>
  </si>
  <si>
    <t>四、省内异地就医资金</t>
  </si>
  <si>
    <t>30</t>
  </si>
  <si>
    <t>五、集中带量采购资金</t>
  </si>
  <si>
    <t>五、其他</t>
  </si>
  <si>
    <t>31</t>
  </si>
  <si>
    <t>六、先行支付待遇</t>
  </si>
  <si>
    <t>32</t>
  </si>
  <si>
    <t>七、预付新冠病毒疫苗费用</t>
  </si>
  <si>
    <t>33</t>
  </si>
  <si>
    <t>八、其他</t>
  </si>
  <si>
    <t>34</t>
  </si>
  <si>
    <t>35</t>
  </si>
  <si>
    <t>36</t>
  </si>
  <si>
    <t>37</t>
  </si>
  <si>
    <t>38</t>
  </si>
  <si>
    <t>14</t>
  </si>
  <si>
    <t>39</t>
  </si>
  <si>
    <t>15</t>
  </si>
  <si>
    <t>40</t>
  </si>
  <si>
    <t>16</t>
  </si>
  <si>
    <t>41</t>
  </si>
  <si>
    <t>17</t>
  </si>
  <si>
    <t>42</t>
  </si>
  <si>
    <t>18</t>
  </si>
  <si>
    <t>43</t>
  </si>
  <si>
    <t>19</t>
  </si>
  <si>
    <t>44</t>
  </si>
  <si>
    <t>20</t>
  </si>
  <si>
    <t>45</t>
  </si>
  <si>
    <t>21</t>
  </si>
  <si>
    <t>46</t>
  </si>
  <si>
    <t>22</t>
  </si>
  <si>
    <t>47</t>
  </si>
  <si>
    <t>23</t>
  </si>
  <si>
    <t>48</t>
  </si>
  <si>
    <t>24</t>
  </si>
  <si>
    <t>49</t>
  </si>
  <si>
    <t>25</t>
  </si>
  <si>
    <t>总计</t>
  </si>
  <si>
    <t>50</t>
  </si>
  <si>
    <t>注:纵向公式:25=1+2+4+5+6；50=26+27+28+29+30+31+32+33。</t>
  </si>
  <si>
    <t>其他医疗保障基金资产负债表</t>
  </si>
  <si>
    <t>季报04表</t>
  </si>
  <si>
    <t xml:space="preserve">      借入借款</t>
  </si>
  <si>
    <t xml:space="preserve">    离休人员医疗统筹基金</t>
  </si>
  <si>
    <t xml:space="preserve">    伤残人员医疗保障基金</t>
  </si>
  <si>
    <t xml:space="preserve">    公务员医疗补助基金</t>
  </si>
  <si>
    <t>职工大额医疗费用补助(含部分省份职工大病保险)</t>
  </si>
  <si>
    <t>纵向公式:1=2+3+4+5+6；7=8+9；10=11+12+13+14；10=1-7。</t>
  </si>
  <si>
    <t>其他医疗保障基金收支表</t>
  </si>
  <si>
    <t>季报 05-1表</t>
  </si>
  <si>
    <t>行      号</t>
  </si>
  <si>
    <t>项      目</t>
  </si>
  <si>
    <t>金      额</t>
  </si>
  <si>
    <t>一、离休人员医疗保障基金</t>
  </si>
  <si>
    <t xml:space="preserve">   （一）离休人员医疗保险费收入</t>
  </si>
  <si>
    <t xml:space="preserve">   （一）医疗费支出</t>
  </si>
  <si>
    <t xml:space="preserve">   （二）利息收入</t>
  </si>
  <si>
    <t xml:space="preserve">            住院支出</t>
  </si>
  <si>
    <t xml:space="preserve">   （三）财政补贴收入</t>
  </si>
  <si>
    <t xml:space="preserve">            门诊支出</t>
  </si>
  <si>
    <t xml:space="preserve">   （四）其他收入</t>
  </si>
  <si>
    <t xml:space="preserve">            其他</t>
  </si>
  <si>
    <t xml:space="preserve">   （二）其他支出</t>
  </si>
  <si>
    <t xml:space="preserve">   （五）上级补助收入</t>
  </si>
  <si>
    <t xml:space="preserve">   （三）补助下级支出</t>
  </si>
  <si>
    <t xml:space="preserve">   （六）下级上解收入</t>
  </si>
  <si>
    <t xml:space="preserve">   （四）上解上级支出</t>
  </si>
  <si>
    <t xml:space="preserve">   （七）上年结余</t>
  </si>
  <si>
    <t xml:space="preserve">   （五）滚存结余</t>
  </si>
  <si>
    <t>二、伤残人员医疗保障基金</t>
  </si>
  <si>
    <t xml:space="preserve">   （一）伤残人员医疗保险费收入</t>
  </si>
  <si>
    <t xml:space="preserve">   （一）伤残人员医疗费支出</t>
  </si>
  <si>
    <t xml:space="preserve">      其中:住院支出</t>
  </si>
  <si>
    <t>注:纵向公式:7=2+3+4+5；10=7+8+9；19=15+16+17+18；22=19+20+21；31=26+30；34=31+32+33；35=10-34；36=12+35；43=39+42；</t>
  </si>
  <si>
    <t xml:space="preserve">             46=43+44+45；47=22-46；48=24+47。</t>
  </si>
  <si>
    <t xml:space="preserve">          </t>
  </si>
  <si>
    <t>季报05-2表</t>
  </si>
  <si>
    <t>行  号</t>
  </si>
  <si>
    <t>三、公务员医疗补助基金</t>
  </si>
  <si>
    <t xml:space="preserve">    （一）公务员医疗保险费收入</t>
  </si>
  <si>
    <t xml:space="preserve">    （一）公务员医疗补助支出</t>
  </si>
  <si>
    <t xml:space="preserve">    （二）利息收入</t>
  </si>
  <si>
    <t xml:space="preserve">    （三）财政补贴收入</t>
  </si>
  <si>
    <t xml:space="preserve">    （四）其他收入</t>
  </si>
  <si>
    <t xml:space="preserve">    （二）其他支出</t>
  </si>
  <si>
    <t xml:space="preserve">    （五）上级补助收入</t>
  </si>
  <si>
    <t xml:space="preserve">    （三）补助下级支出</t>
  </si>
  <si>
    <t xml:space="preserve">    （六 ）下级上解收入</t>
  </si>
  <si>
    <t xml:space="preserve">    （四）上解上级支出</t>
  </si>
  <si>
    <t xml:space="preserve">    （七）上年结余</t>
  </si>
  <si>
    <t xml:space="preserve">    （五）滚存结余</t>
  </si>
  <si>
    <t>四、职工大额医疗费用补助
   （含部分省份职工大病保险）</t>
  </si>
  <si>
    <t xml:space="preserve">    （一）医疗保险费收入</t>
  </si>
  <si>
    <t xml:space="preserve">    （一）医疗保险费支出</t>
  </si>
  <si>
    <t xml:space="preserve">     其中：单位缴费</t>
  </si>
  <si>
    <t xml:space="preserve">     个人缴费</t>
  </si>
  <si>
    <t xml:space="preserve">     职工医保基金划转收入</t>
  </si>
  <si>
    <t xml:space="preserve">    （六）下级上解收入</t>
  </si>
  <si>
    <t>注:纵向公式:6=2+3+4+5；9=6+7+8；27≧28+29；31=27+30；34=31+32+33；35=9-34；36=10+35；13≧14+15+16；20=13+17+18+19；</t>
  </si>
  <si>
    <t xml:space="preserve">             23=20+21+22；38=39+40+41;45=38+42；48=45+46+47；49=23-48；50=24+49。</t>
  </si>
  <si>
    <t>其他医疗保障基金暂收、暂付款明细表</t>
  </si>
  <si>
    <t>季报06表</t>
  </si>
  <si>
    <t>二、跨省异地就医预付金</t>
  </si>
  <si>
    <t>三、省内异地就医预付金</t>
  </si>
  <si>
    <t>四、其他</t>
  </si>
  <si>
    <t>注:纵向公式:25=1+2+3+4+5；50=26+27+28+29。</t>
  </si>
  <si>
    <t>城乡居民基本医疗保险基金资产负债表</t>
  </si>
  <si>
    <t>季报 07表</t>
  </si>
  <si>
    <t xml:space="preserve">    库存现金</t>
  </si>
  <si>
    <t xml:space="preserve">    支出户存款</t>
  </si>
  <si>
    <t xml:space="preserve">    财政专户存款</t>
  </si>
  <si>
    <t xml:space="preserve">    暂付款</t>
  </si>
  <si>
    <t xml:space="preserve">    暂收款</t>
  </si>
  <si>
    <t xml:space="preserve">    借入款项</t>
  </si>
  <si>
    <t xml:space="preserve">    一般基金结余</t>
  </si>
  <si>
    <t xml:space="preserve">    风险调剂金</t>
  </si>
  <si>
    <t>纵向公式:1=2+3+4+5; 6=7+8; 9=10+11；9=1-6。</t>
  </si>
  <si>
    <t>城乡居民基本医疗保险基金收支表</t>
  </si>
  <si>
    <t>季报 08表</t>
  </si>
  <si>
    <t>项   目</t>
  </si>
  <si>
    <t>合计</t>
  </si>
  <si>
    <t>其中:个人缴费收入</t>
  </si>
  <si>
    <t xml:space="preserve">      住院支出</t>
  </si>
  <si>
    <t xml:space="preserve">     单位对职工家属的资助收入</t>
  </si>
  <si>
    <t xml:space="preserve">      门诊慢特病</t>
  </si>
  <si>
    <t xml:space="preserve">     集体扶持收入</t>
  </si>
  <si>
    <t xml:space="preserve">      普通门诊统筹</t>
  </si>
  <si>
    <t xml:space="preserve">     城乡医疗救助资助收入</t>
  </si>
  <si>
    <t xml:space="preserve">      定点药店医药费支出</t>
  </si>
  <si>
    <t xml:space="preserve">     财政对困难人员代缴收入</t>
  </si>
  <si>
    <t xml:space="preserve">      其他</t>
  </si>
  <si>
    <t xml:space="preserve">   (一)定期利息</t>
  </si>
  <si>
    <t xml:space="preserve">   (二)活期利息</t>
  </si>
  <si>
    <t>二、划转用于城乡居民大病保险支出</t>
  </si>
  <si>
    <t xml:space="preserve">    （一）大病保险待遇支出</t>
  </si>
  <si>
    <t>(一)按规定标准财政补助收入</t>
  </si>
  <si>
    <t xml:space="preserve">    （二）大病保险其他支出</t>
  </si>
  <si>
    <t xml:space="preserve">  1.中央财政补助收入</t>
  </si>
  <si>
    <t>三、其他支出</t>
  </si>
  <si>
    <t xml:space="preserve">  2.省级财政补助收入</t>
  </si>
  <si>
    <t xml:space="preserve">  3.市级财政补助收入</t>
  </si>
  <si>
    <t xml:space="preserve">  4.县（区）级财政补助收入</t>
  </si>
  <si>
    <t>（二）对医保基金负担新冠病毒疫苗及接种费用的补助</t>
  </si>
  <si>
    <t>（三）其他财政收入</t>
  </si>
  <si>
    <t>小    计</t>
  </si>
  <si>
    <t>五、上级补助收入</t>
  </si>
  <si>
    <t>六、下级上解收入</t>
  </si>
  <si>
    <t>七、上年结余</t>
  </si>
  <si>
    <t>六、年末滚存结余</t>
  </si>
  <si>
    <t>总    计</t>
  </si>
  <si>
    <t>补充资料:基本医疗保险费收入中划入门诊统筹的金额为:</t>
  </si>
  <si>
    <t>元。</t>
  </si>
  <si>
    <t>注:1.“个人缴费收入”项反映城乡居民按照规定缴费标准缴纳的保费收入；</t>
  </si>
  <si>
    <t>2.“单位对职工家属的资助收入”项反映有条件的用人单位对职工家属参保缴费给予的资助；</t>
  </si>
  <si>
    <t>3.“集体扶持收入”项反映乡村集体经济组织对农民参保缴费给予的资助；</t>
  </si>
  <si>
    <t>4.“城乡医疗救助资助收入”项反映城乡医疗救助基金等资助参保对象缴纳的保费；</t>
  </si>
  <si>
    <t>5.“财政补贴收入”项反映各级政府给予城乡居民基本医疗保险基金的补助，包括按照规定补助标准和参保居民人数给予的缴费补助。</t>
  </si>
  <si>
    <t>6.“大病保险其他支出”项反映大病保险委托商保机构经办成本和利润支出项目。</t>
  </si>
  <si>
    <t>勾稽关系:1.基本医疗保险费收入=个人缴费收入+单位对家属的资助收入+集体扶持收入+城乡医疗救助资助收入+其他；基本医疗保险待遇支出=住院支出+门诊慢特病+门诊统筹+定点药店医药费支出+其他；</t>
  </si>
  <si>
    <t>纵向公式:1=2+3+4+5+6；7=8+9；10=11+16+17;11=12+13+14+15；19=1+7+10+18；23=19+20+21；27=23+25；27=54；28=29+30+31+32+33；36=37+38； 46=28+36+39; 50=46+47+48; 51=23-50;52=23+25-50;54=50+52。</t>
  </si>
  <si>
    <t>城乡居民基本医疗保险基金暂收、暂付款明细表</t>
  </si>
  <si>
    <t>季报 09表</t>
  </si>
  <si>
    <t>行 号</t>
  </si>
  <si>
    <t>暂 收 款</t>
  </si>
  <si>
    <t>暂 付 款</t>
  </si>
  <si>
    <t>注:纵向公式:25=1+2+3+4+5；50=26+27+28+29+30+31+32+33。</t>
  </si>
  <si>
    <t>城乡医疗救助基金资产负债表</t>
  </si>
  <si>
    <t>季报10表</t>
  </si>
  <si>
    <t>期初数</t>
  </si>
  <si>
    <t xml:space="preserve">      医疗救助基金</t>
  </si>
  <si>
    <t>纵向公式:1=2+3+4+5；6=7+8；9=10；9=1-6。</t>
  </si>
  <si>
    <t>城乡医疗救助基金收支情况表</t>
  </si>
  <si>
    <t>季报11表</t>
  </si>
  <si>
    <t>一、财政补助收入</t>
  </si>
  <si>
    <t xml:space="preserve">  一、本年支出</t>
  </si>
  <si>
    <t>（一）一般公共预算安排</t>
  </si>
  <si>
    <t xml:space="preserve">    （一) 资助参保支出</t>
  </si>
  <si>
    <t xml:space="preserve">    其中:1.中央财政补助收入</t>
  </si>
  <si>
    <t xml:space="preserve">    （二) 住院救助支出</t>
  </si>
  <si>
    <t xml:space="preserve">         2.省级财政补助收入</t>
  </si>
  <si>
    <t xml:space="preserve">    （三）门诊救助支出</t>
  </si>
  <si>
    <t xml:space="preserve">         3.市级财政补助收入</t>
  </si>
  <si>
    <t xml:space="preserve">    （四）其他支出</t>
  </si>
  <si>
    <t xml:space="preserve">         4.县（区）级财政补助收入</t>
  </si>
  <si>
    <t>（二）彩票公益金</t>
  </si>
  <si>
    <t xml:space="preserve">    其中:1.中央安排</t>
  </si>
  <si>
    <t xml:space="preserve">          2.省级安排</t>
  </si>
  <si>
    <t xml:space="preserve">          3.市县级安排</t>
  </si>
  <si>
    <t>三、其他资金收入</t>
  </si>
  <si>
    <t>四、上级补助收入</t>
  </si>
  <si>
    <t>二、补助下级支出</t>
  </si>
  <si>
    <t>五、下级上解收入</t>
  </si>
  <si>
    <t>三、上解上级支出</t>
  </si>
  <si>
    <t xml:space="preserve">  四、本年收支结余</t>
  </si>
  <si>
    <t>六、上年结余</t>
  </si>
  <si>
    <t xml:space="preserve">  五、年末滚存结余</t>
  </si>
  <si>
    <t>注:本表由医疗救助资金管理部门填报</t>
  </si>
  <si>
    <t>表内关系</t>
  </si>
  <si>
    <t xml:space="preserve">    1.收入小计=财政补助收入+利息收入+其他资金，收入合计=收入小计+上级补助收入+下级上解收入</t>
  </si>
  <si>
    <t xml:space="preserve">    2.支出小计=资助参保支出+住院救助支出+门诊救助支出+其他支出，本年支出合计=本年支出小计+补助下级支出+下级上解收入</t>
  </si>
  <si>
    <t xml:space="preserve">    3、上年结余+本年收支结余=年末滚存结余</t>
  </si>
  <si>
    <t>医疗（含生育）保险基金资产负债补充资料表</t>
  </si>
  <si>
    <t>季报补01表</t>
  </si>
  <si>
    <t>险    种</t>
  </si>
  <si>
    <t>财政专户账面余额</t>
  </si>
  <si>
    <t>收入户
（或归集户）</t>
  </si>
  <si>
    <t>国库户</t>
  </si>
  <si>
    <t>税务过渡户</t>
  </si>
  <si>
    <t>其他账户</t>
  </si>
  <si>
    <t>一、职工基本医疗保险（含生育保险）基金</t>
  </si>
  <si>
    <t>二、其他医疗保险基金</t>
  </si>
  <si>
    <t>三、城乡居民基本医疗保险基金</t>
  </si>
  <si>
    <t>四、城乡医疗救助基金</t>
  </si>
  <si>
    <t xml:space="preserve">   注:横向公式合计=财政专户账面余额+收入户+国库户+税务过渡户+其他账户</t>
  </si>
  <si>
    <t>医疗（含生育）保险征缴收入和待遇发放补充资料表</t>
  </si>
  <si>
    <t>季报补02表</t>
  </si>
  <si>
    <t>职工基本医疗保险</t>
  </si>
  <si>
    <t>城乡居民基本医疗保险</t>
  </si>
  <si>
    <t>个人账户</t>
  </si>
  <si>
    <t>一、征缴收入（财务口径）</t>
  </si>
  <si>
    <t xml:space="preserve">    （一）本期实缴当年社会保险费</t>
  </si>
  <si>
    <t xml:space="preserve">    （二）预缴社会保险费</t>
  </si>
  <si>
    <t xml:space="preserve">    （三）补缴社会保险费</t>
  </si>
  <si>
    <t xml:space="preserve">    （四）清理收回以前欠费（不含核销）</t>
  </si>
  <si>
    <t xml:space="preserve">    （五） 其他</t>
  </si>
  <si>
    <t>二、医疗保险待遇发放情况</t>
  </si>
  <si>
    <t xml:space="preserve">    （一）补发以前拖欠数</t>
  </si>
  <si>
    <t xml:space="preserve">    （二）新增欠发数</t>
  </si>
  <si>
    <t xml:space="preserve">    （三）期末累计欠发数</t>
  </si>
  <si>
    <t>注:1.征缴收入=（一）+（二）+（三）+（四）+（五）；</t>
  </si>
  <si>
    <t xml:space="preserve">    2.统筹基金包含统账结合和单建统筹；</t>
  </si>
  <si>
    <t>横向公式:职工基本医疗保险小计=统筹基金+个人账户</t>
  </si>
  <si>
    <t>医疗（含生育）保险基金征缴收入补充资料表</t>
  </si>
  <si>
    <t>季报补03表</t>
  </si>
  <si>
    <t>医疗保险</t>
  </si>
  <si>
    <t>备注</t>
  </si>
  <si>
    <t>职工医疗保险（含生育保险）</t>
  </si>
  <si>
    <t>居民医疗保险</t>
  </si>
  <si>
    <t>自收</t>
  </si>
  <si>
    <t>税务</t>
  </si>
  <si>
    <t>注:</t>
  </si>
  <si>
    <t xml:space="preserve">表间关系 </t>
  </si>
  <si>
    <t>横向公式:职工医疗保险小计=职工医疗保险自收+职工医疗保险税务；</t>
  </si>
  <si>
    <t xml:space="preserve">         居民医疗保险小计=居民医疗保险自收+居民医疗保险税务；</t>
  </si>
  <si>
    <t>医疗（含生育）保险基金其他收支明细表</t>
  </si>
  <si>
    <t>季报补04表</t>
  </si>
  <si>
    <t>职工基本医疗保险（含生育保险）</t>
  </si>
  <si>
    <t>一、其他收入</t>
  </si>
  <si>
    <t xml:space="preserve">      1.滞纳金</t>
  </si>
  <si>
    <t>滞纳金</t>
  </si>
  <si>
    <t xml:space="preserve">      2.违约金</t>
  </si>
  <si>
    <t>两定机构违规违约金</t>
  </si>
  <si>
    <t xml:space="preserve">      3.捐赠收入</t>
  </si>
  <si>
    <t xml:space="preserve">      4.跨年追回或退回待遇支出</t>
  </si>
  <si>
    <t>追回多报销医疗费</t>
  </si>
  <si>
    <t xml:space="preserve">      5.其他</t>
  </si>
  <si>
    <t xml:space="preserve">      1.退回以前年度保险费</t>
  </si>
  <si>
    <t xml:space="preserve">      2.大病保险</t>
  </si>
  <si>
    <t>——</t>
  </si>
  <si>
    <t>个人账户划大病</t>
  </si>
  <si>
    <t xml:space="preserve">      3.新冠病毒疫苗及接种费用支出</t>
  </si>
  <si>
    <t xml:space="preserve">      4.划转长期护理保险支出</t>
  </si>
  <si>
    <t>5.职工医保个人账户代缴参保人员近亲属参加城乡居民医保的个人缴费</t>
  </si>
  <si>
    <t xml:space="preserve">      6.其他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</si>
</sst>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0_ ;\-#,##0.00"/>
    <numFmt numFmtId="178" formatCode="yyyy/m/d;@"/>
  </numFmts>
  <fonts count="41">
    <font>
      <sz val="11"/>
      <color theme="1"/>
      <name val="宋体"/>
      <charset val="134"/>
      <scheme val="minor"/>
    </font>
    <font>
      <sz val="12"/>
      <color rgb="FF000000"/>
      <name val="宋体"/>
      <charset val="134"/>
    </font>
    <font>
      <b/>
      <sz val="26"/>
      <color rgb="FF000000"/>
      <name val="宋体"/>
      <charset val="134"/>
    </font>
    <font>
      <sz val="12"/>
      <color rgb="FFFF0000"/>
      <name val="宋体"/>
      <charset val="134"/>
    </font>
    <font>
      <sz val="12"/>
      <color rgb="FF000000"/>
      <name val="宋体"/>
      <charset val="134"/>
      <scheme val="minor"/>
    </font>
    <font>
      <b/>
      <sz val="26"/>
      <color rgb="FF000000"/>
      <name val="宋体"/>
      <charset val="134"/>
      <scheme val="minor"/>
    </font>
    <font>
      <b/>
      <sz val="12"/>
      <color rgb="FF000000"/>
      <name val="宋体"/>
      <charset val="134"/>
    </font>
    <font>
      <sz val="11"/>
      <color theme="1"/>
      <name val="宋体"/>
      <charset val="134"/>
    </font>
    <font>
      <sz val="10"/>
      <color rgb="FF000000"/>
      <name val="宋体"/>
      <charset val="134"/>
    </font>
    <font>
      <sz val="10"/>
      <color rgb="FFFF0000"/>
      <name val="宋体"/>
      <charset val="134"/>
    </font>
    <font>
      <b/>
      <sz val="10"/>
      <color rgb="FF000000"/>
      <name val="宋体"/>
      <charset val="134"/>
    </font>
    <font>
      <sz val="12"/>
      <color theme="1"/>
      <name val="宋体"/>
      <charset val="134"/>
    </font>
    <font>
      <sz val="9"/>
      <color rgb="FF000000"/>
      <name val="宋体"/>
      <charset val="134"/>
    </font>
    <font>
      <sz val="12"/>
      <color rgb="FF000000"/>
      <name val="宋体"/>
      <charset val="134"/>
      <scheme val="major"/>
    </font>
    <font>
      <sz val="10"/>
      <color rgb="FF000000"/>
      <name val="宋体"/>
      <charset val="134"/>
      <scheme val="major"/>
    </font>
    <font>
      <sz val="11"/>
      <color rgb="FF000000"/>
      <name val="宋体"/>
      <charset val="134"/>
      <scheme val="major"/>
    </font>
    <font>
      <b/>
      <sz val="26"/>
      <color rgb="FF000000"/>
      <name val="Cambria"/>
      <charset val="134"/>
    </font>
    <font>
      <sz val="25"/>
      <color rgb="FF000000"/>
      <name val="宋体"/>
      <charset val="134"/>
    </font>
    <font>
      <sz val="16"/>
      <color rgb="FF000000"/>
      <name val="宋体"/>
      <charset val="134"/>
    </font>
    <font>
      <b/>
      <sz val="11"/>
      <color rgb="FF000000"/>
      <name val="宋体"/>
      <charset val="134"/>
    </font>
    <font>
      <b/>
      <sz val="27"/>
      <color rgb="FF000000"/>
      <name val="宋体"/>
      <charset val="134"/>
    </font>
    <font>
      <b/>
      <sz val="16"/>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color rgb="FF000000"/>
      <name val="宋体"/>
      <charset val="134"/>
    </font>
  </fonts>
  <fills count="37">
    <fill>
      <patternFill patternType="none"/>
    </fill>
    <fill>
      <patternFill patternType="gray125"/>
    </fill>
    <fill>
      <patternFill patternType="solid">
        <fgColor rgb="FF82FFFF"/>
        <bgColor rgb="FF82FFFF"/>
      </patternFill>
    </fill>
    <fill>
      <patternFill patternType="solid">
        <fgColor rgb="FFFFFF82"/>
        <bgColor rgb="FFFFFF82"/>
      </patternFill>
    </fill>
    <fill>
      <patternFill patternType="solid">
        <fgColor rgb="FF78FAFA"/>
        <bgColor rgb="FF78FAFA"/>
      </patternFill>
    </fill>
    <fill>
      <patternFill patternType="solid">
        <fgColor rgb="FFFFFFFF"/>
        <bgColor rgb="FFFFFFFF"/>
      </patternFill>
    </fill>
    <fill>
      <patternFill patternType="solid">
        <fgColor rgb="FFFFFFCC"/>
        <bgColor rgb="FFFFFFCC"/>
      </patternFill>
    </fill>
    <fill>
      <patternFill patternType="solid">
        <fgColor rgb="FFFFCC99"/>
        <bgColor rgb="FFFFCC99"/>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8"/>
        <bgColor theme="4" tint="0.8"/>
      </patternFill>
    </fill>
    <fill>
      <patternFill patternType="solid">
        <fgColor theme="4" tint="0.6"/>
        <bgColor theme="4" tint="0.6"/>
      </patternFill>
    </fill>
    <fill>
      <patternFill patternType="solid">
        <fgColor theme="4" tint="0.4"/>
        <bgColor theme="4" tint="0.4"/>
      </patternFill>
    </fill>
    <fill>
      <patternFill patternType="solid">
        <fgColor theme="5"/>
        <bgColor theme="5"/>
      </patternFill>
    </fill>
    <fill>
      <patternFill patternType="solid">
        <fgColor theme="5" tint="0.8"/>
        <bgColor theme="5" tint="0.8"/>
      </patternFill>
    </fill>
    <fill>
      <patternFill patternType="solid">
        <fgColor theme="5" tint="0.6"/>
        <bgColor theme="5" tint="0.6"/>
      </patternFill>
    </fill>
    <fill>
      <patternFill patternType="solid">
        <fgColor theme="5" tint="0.4"/>
        <bgColor theme="5" tint="0.4"/>
      </patternFill>
    </fill>
    <fill>
      <patternFill patternType="solid">
        <fgColor theme="6"/>
        <bgColor theme="6"/>
      </patternFill>
    </fill>
    <fill>
      <patternFill patternType="solid">
        <fgColor theme="6" tint="0.8"/>
        <bgColor theme="6" tint="0.8"/>
      </patternFill>
    </fill>
    <fill>
      <patternFill patternType="solid">
        <fgColor theme="6" tint="0.6"/>
        <bgColor theme="6" tint="0.6"/>
      </patternFill>
    </fill>
    <fill>
      <patternFill patternType="solid">
        <fgColor theme="6" tint="0.4"/>
        <bgColor theme="6" tint="0.4"/>
      </patternFill>
    </fill>
    <fill>
      <patternFill patternType="solid">
        <fgColor theme="7"/>
        <bgColor theme="7"/>
      </patternFill>
    </fill>
    <fill>
      <patternFill patternType="solid">
        <fgColor theme="7" tint="0.8"/>
        <bgColor theme="7" tint="0.8"/>
      </patternFill>
    </fill>
    <fill>
      <patternFill patternType="solid">
        <fgColor theme="7" tint="0.6"/>
        <bgColor theme="7" tint="0.6"/>
      </patternFill>
    </fill>
    <fill>
      <patternFill patternType="solid">
        <fgColor theme="7" tint="0.4"/>
        <bgColor theme="7" tint="0.4"/>
      </patternFill>
    </fill>
    <fill>
      <patternFill patternType="solid">
        <fgColor theme="8"/>
        <bgColor theme="8"/>
      </patternFill>
    </fill>
    <fill>
      <patternFill patternType="solid">
        <fgColor theme="8" tint="0.8"/>
        <bgColor theme="8" tint="0.8"/>
      </patternFill>
    </fill>
    <fill>
      <patternFill patternType="solid">
        <fgColor theme="8" tint="0.6"/>
        <bgColor theme="8" tint="0.6"/>
      </patternFill>
    </fill>
    <fill>
      <patternFill patternType="solid">
        <fgColor theme="8" tint="0.4"/>
        <bgColor theme="8" tint="0.4"/>
      </patternFill>
    </fill>
    <fill>
      <patternFill patternType="solid">
        <fgColor theme="9"/>
        <bgColor theme="9"/>
      </patternFill>
    </fill>
    <fill>
      <patternFill patternType="solid">
        <fgColor theme="9" tint="0.8"/>
        <bgColor theme="9" tint="0.8"/>
      </patternFill>
    </fill>
    <fill>
      <patternFill patternType="solid">
        <fgColor theme="9" tint="0.6"/>
        <bgColor theme="9" tint="0.6"/>
      </patternFill>
    </fill>
    <fill>
      <patternFill patternType="solid">
        <fgColor theme="9" tint="0.4"/>
        <bgColor theme="9" tint="0.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2" fillId="0" borderId="0">
      <alignment vertical="center"/>
    </xf>
    <xf numFmtId="0" fontId="23" fillId="0" borderId="0">
      <alignment vertical="center"/>
    </xf>
    <xf numFmtId="0" fontId="0" fillId="6" borderId="10">
      <alignment vertical="center"/>
    </xf>
    <xf numFmtId="0" fontId="24" fillId="0" borderId="0">
      <alignment vertical="center"/>
    </xf>
    <xf numFmtId="0" fontId="25" fillId="0" borderId="0">
      <alignment vertical="center"/>
    </xf>
    <xf numFmtId="0" fontId="26" fillId="0" borderId="0">
      <alignment vertical="center"/>
    </xf>
    <xf numFmtId="0" fontId="27" fillId="0" borderId="11">
      <alignment vertical="center"/>
    </xf>
    <xf numFmtId="0" fontId="28" fillId="0" borderId="11">
      <alignment vertical="center"/>
    </xf>
    <xf numFmtId="0" fontId="29" fillId="0" borderId="12">
      <alignment vertical="center"/>
    </xf>
    <xf numFmtId="0" fontId="29" fillId="0" borderId="0">
      <alignment vertical="center"/>
    </xf>
    <xf numFmtId="0" fontId="30" fillId="7" borderId="13">
      <alignment vertical="center"/>
    </xf>
    <xf numFmtId="0" fontId="31" fillId="8" borderId="14">
      <alignment vertical="center"/>
    </xf>
    <xf numFmtId="0" fontId="32" fillId="8" borderId="13">
      <alignment vertical="center"/>
    </xf>
    <xf numFmtId="0" fontId="33" fillId="9" borderId="15">
      <alignment vertical="center"/>
    </xf>
    <xf numFmtId="0" fontId="34" fillId="0" borderId="16">
      <alignment vertical="center"/>
    </xf>
    <xf numFmtId="0" fontId="35" fillId="0" borderId="17">
      <alignment vertical="center"/>
    </xf>
    <xf numFmtId="0" fontId="36" fillId="10" borderId="0">
      <alignment vertical="center"/>
    </xf>
    <xf numFmtId="0" fontId="37" fillId="11" borderId="0">
      <alignment vertical="center"/>
    </xf>
    <xf numFmtId="0" fontId="38" fillId="12" borderId="0">
      <alignment vertical="center"/>
    </xf>
    <xf numFmtId="0" fontId="39" fillId="13" borderId="0">
      <alignment vertical="center"/>
    </xf>
    <xf numFmtId="0" fontId="0" fillId="14" borderId="0">
      <alignment vertical="center"/>
    </xf>
    <xf numFmtId="0" fontId="0" fillId="15" borderId="0">
      <alignment vertical="center"/>
    </xf>
    <xf numFmtId="0" fontId="39" fillId="16" borderId="0">
      <alignment vertical="center"/>
    </xf>
    <xf numFmtId="0" fontId="39" fillId="17" borderId="0">
      <alignment vertical="center"/>
    </xf>
    <xf numFmtId="0" fontId="0" fillId="18" borderId="0">
      <alignment vertical="center"/>
    </xf>
    <xf numFmtId="0" fontId="0" fillId="19" borderId="0">
      <alignment vertical="center"/>
    </xf>
    <xf numFmtId="0" fontId="39" fillId="20" borderId="0">
      <alignment vertical="center"/>
    </xf>
    <xf numFmtId="0" fontId="39" fillId="21" borderId="0">
      <alignment vertical="center"/>
    </xf>
    <xf numFmtId="0" fontId="0" fillId="22" borderId="0">
      <alignment vertical="center"/>
    </xf>
    <xf numFmtId="0" fontId="0" fillId="23" borderId="0">
      <alignment vertical="center"/>
    </xf>
    <xf numFmtId="0" fontId="39" fillId="24" borderId="0">
      <alignment vertical="center"/>
    </xf>
    <xf numFmtId="0" fontId="39" fillId="25" borderId="0">
      <alignment vertical="center"/>
    </xf>
    <xf numFmtId="0" fontId="0" fillId="26" borderId="0">
      <alignment vertical="center"/>
    </xf>
    <xf numFmtId="0" fontId="0" fillId="27" borderId="0">
      <alignment vertical="center"/>
    </xf>
    <xf numFmtId="0" fontId="39" fillId="28" borderId="0">
      <alignment vertical="center"/>
    </xf>
    <xf numFmtId="0" fontId="39" fillId="29" borderId="0">
      <alignment vertical="center"/>
    </xf>
    <xf numFmtId="0" fontId="0" fillId="30" borderId="0">
      <alignment vertical="center"/>
    </xf>
    <xf numFmtId="0" fontId="0" fillId="31" borderId="0">
      <alignment vertical="center"/>
    </xf>
    <xf numFmtId="0" fontId="39" fillId="32" borderId="0">
      <alignment vertical="center"/>
    </xf>
    <xf numFmtId="0" fontId="39" fillId="33" borderId="0">
      <alignment vertical="center"/>
    </xf>
    <xf numFmtId="0" fontId="0" fillId="34" borderId="0">
      <alignment vertical="center"/>
    </xf>
    <xf numFmtId="0" fontId="0" fillId="35" borderId="0">
      <alignment vertical="center"/>
    </xf>
    <xf numFmtId="0" fontId="39" fillId="36" borderId="0">
      <alignment vertical="center"/>
    </xf>
  </cellStyleXfs>
  <cellXfs count="175">
    <xf numFmtId="0" fontId="0" fillId="0" borderId="0" xfId="0" applyAlignment="1" applyProtection="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left" vertical="center"/>
    </xf>
    <xf numFmtId="0" fontId="1" fillId="2" borderId="2"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vertical="center"/>
    </xf>
    <xf numFmtId="176" fontId="1" fillId="3" borderId="4" xfId="0" applyNumberFormat="1" applyFont="1" applyFill="1" applyBorder="1" applyAlignment="1" applyProtection="1">
      <alignment horizontal="right" vertical="center"/>
    </xf>
    <xf numFmtId="176" fontId="1" fillId="0" borderId="4" xfId="0" applyNumberFormat="1" applyFont="1" applyFill="1" applyBorder="1" applyAlignment="1" applyProtection="1">
      <alignment horizontal="right" vertical="center"/>
    </xf>
    <xf numFmtId="177" fontId="1" fillId="2" borderId="4"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vertical="center" wrapText="1"/>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right" vertical="center"/>
    </xf>
    <xf numFmtId="49" fontId="1" fillId="0" borderId="4" xfId="0" applyNumberFormat="1" applyFont="1" applyFill="1" applyBorder="1" applyAlignment="1" applyProtection="1">
      <alignment horizontal="right" vertical="center"/>
    </xf>
    <xf numFmtId="49" fontId="1" fillId="0" borderId="4" xfId="0" applyNumberFormat="1" applyFont="1" applyFill="1" applyBorder="1" applyAlignment="1" applyProtection="1">
      <alignment horizontal="left" vertical="center" wrapText="1"/>
    </xf>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xf>
    <xf numFmtId="176" fontId="4" fillId="3" borderId="4" xfId="0" applyNumberFormat="1" applyFont="1" applyFill="1" applyBorder="1" applyAlignment="1" applyProtection="1">
      <alignment horizontal="right" vertical="center"/>
    </xf>
    <xf numFmtId="176" fontId="4" fillId="0" borderId="4"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alignment horizontal="left" vertical="center"/>
    </xf>
    <xf numFmtId="49" fontId="4" fillId="0" borderId="4"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left" vertical="center" wrapText="1"/>
    </xf>
    <xf numFmtId="49" fontId="1" fillId="0" borderId="0" xfId="0" applyNumberFormat="1" applyFont="1" applyFill="1" applyBorder="1" applyAlignment="1" applyProtection="1">
      <alignment horizontal="right" vertical="center" wrapText="1"/>
    </xf>
    <xf numFmtId="0" fontId="1" fillId="2" borderId="4" xfId="0" applyNumberFormat="1" applyFont="1" applyFill="1" applyBorder="1" applyAlignment="1" applyProtection="1">
      <alignment horizontal="center" vertical="center"/>
    </xf>
    <xf numFmtId="0" fontId="1" fillId="2" borderId="4"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left" vertical="center"/>
    </xf>
    <xf numFmtId="176" fontId="1" fillId="2" borderId="4"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176" fontId="1" fillId="3" borderId="3" xfId="0" applyNumberFormat="1" applyFont="1" applyFill="1" applyBorder="1" applyAlignment="1" applyProtection="1">
      <alignment horizontal="right" vertical="center"/>
    </xf>
    <xf numFmtId="176" fontId="1" fillId="0" borderId="3" xfId="0" applyNumberFormat="1" applyFont="1" applyFill="1" applyBorder="1" applyAlignment="1" applyProtection="1">
      <alignment horizontal="right" vertical="center"/>
    </xf>
    <xf numFmtId="0" fontId="7" fillId="0" borderId="0" xfId="0" applyNumberFormat="1" applyFont="1" applyFill="1" applyBorder="1" applyAlignment="1" applyProtection="1"/>
    <xf numFmtId="0" fontId="8" fillId="0" borderId="0" xfId="0" applyNumberFormat="1" applyFont="1" applyFill="1" applyBorder="1" applyAlignment="1" applyProtection="1"/>
    <xf numFmtId="0" fontId="8" fillId="0" borderId="0"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left" vertical="center"/>
    </xf>
    <xf numFmtId="176" fontId="8" fillId="3" borderId="4" xfId="0" applyNumberFormat="1" applyFont="1" applyFill="1" applyBorder="1" applyAlignment="1" applyProtection="1">
      <alignment horizontal="right" vertical="center"/>
    </xf>
    <xf numFmtId="176" fontId="8" fillId="0" borderId="4" xfId="0" applyNumberFormat="1" applyFont="1" applyFill="1" applyBorder="1" applyAlignment="1" applyProtection="1">
      <alignment horizontal="right" vertical="center"/>
    </xf>
    <xf numFmtId="0" fontId="9" fillId="2" borderId="4" xfId="0" applyNumberFormat="1" applyFont="1" applyFill="1" applyBorder="1" applyAlignment="1" applyProtection="1">
      <alignment horizontal="left" vertical="center"/>
    </xf>
    <xf numFmtId="176" fontId="8" fillId="0" borderId="2" xfId="0" applyNumberFormat="1" applyFont="1" applyFill="1" applyBorder="1" applyAlignment="1" applyProtection="1">
      <alignment horizontal="right" vertical="center"/>
    </xf>
    <xf numFmtId="176" fontId="8" fillId="2" borderId="4" xfId="0" applyNumberFormat="1" applyFont="1" applyFill="1" applyBorder="1" applyAlignment="1" applyProtection="1">
      <alignment horizontal="right" vertical="center"/>
    </xf>
    <xf numFmtId="176" fontId="8" fillId="3" borderId="2" xfId="0" applyNumberFormat="1" applyFont="1" applyFill="1" applyBorder="1" applyAlignment="1" applyProtection="1">
      <alignment horizontal="right" vertical="center"/>
    </xf>
    <xf numFmtId="176" fontId="8" fillId="2" borderId="4" xfId="0" applyNumberFormat="1" applyFont="1" applyFill="1" applyBorder="1" applyAlignment="1" applyProtection="1">
      <alignment horizontal="left" vertical="center"/>
    </xf>
    <xf numFmtId="0" fontId="8" fillId="2" borderId="2"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xf numFmtId="0" fontId="1" fillId="0" borderId="1" xfId="0" applyNumberFormat="1" applyFont="1" applyFill="1" applyBorder="1" applyAlignment="1" applyProtection="1">
      <alignment horizontal="center" vertical="center"/>
    </xf>
    <xf numFmtId="0" fontId="1" fillId="2" borderId="2"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left" vertical="center"/>
    </xf>
    <xf numFmtId="0" fontId="1" fillId="0" borderId="5"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2" fillId="0" borderId="0" xfId="0" applyNumberFormat="1" applyFont="1" applyFill="1" applyBorder="1" applyAlignment="1" applyProtection="1"/>
    <xf numFmtId="0" fontId="1" fillId="0" borderId="1" xfId="0" applyNumberFormat="1" applyFont="1" applyFill="1" applyBorder="1" applyAlignment="1" applyProtection="1"/>
    <xf numFmtId="49" fontId="1" fillId="0" borderId="1" xfId="0" applyNumberFormat="1" applyFont="1" applyFill="1" applyBorder="1" applyAlignment="1" applyProtection="1">
      <alignment horizontal="right" vertical="center"/>
    </xf>
    <xf numFmtId="0" fontId="1" fillId="0" borderId="5" xfId="0" applyNumberFormat="1" applyFont="1" applyFill="1" applyBorder="1" applyAlignment="1" applyProtection="1"/>
    <xf numFmtId="0" fontId="12" fillId="0" borderId="0" xfId="0" applyNumberFormat="1" applyFont="1" applyFill="1" applyBorder="1" applyAlignment="1" applyProtection="1">
      <alignment horizontal="left" vertical="center"/>
    </xf>
    <xf numFmtId="49" fontId="1" fillId="0" borderId="1" xfId="0" applyNumberFormat="1" applyFont="1" applyFill="1" applyBorder="1" applyAlignment="1" applyProtection="1">
      <alignment vertical="center"/>
    </xf>
    <xf numFmtId="0" fontId="1" fillId="2" borderId="4" xfId="0" applyNumberFormat="1" applyFont="1" applyFill="1" applyBorder="1" applyAlignment="1" applyProtection="1">
      <alignment horizontal="right" vertical="center"/>
    </xf>
    <xf numFmtId="177" fontId="1" fillId="0" borderId="5" xfId="0" applyNumberFormat="1" applyFont="1" applyFill="1" applyBorder="1" applyAlignment="1" applyProtection="1">
      <alignment horizontal="left" vertical="center"/>
    </xf>
    <xf numFmtId="177" fontId="8"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1" fillId="2" borderId="6" xfId="0" applyNumberFormat="1" applyFont="1" applyFill="1" applyBorder="1" applyAlignment="1" applyProtection="1">
      <alignment horizontal="center" vertical="center"/>
    </xf>
    <xf numFmtId="0" fontId="1" fillId="2" borderId="7" xfId="0" applyNumberFormat="1" applyFont="1" applyFill="1" applyBorder="1" applyAlignment="1" applyProtection="1">
      <alignment horizontal="center" vertical="center"/>
    </xf>
    <xf numFmtId="0" fontId="1" fillId="2" borderId="6" xfId="0" applyNumberFormat="1" applyFont="1" applyFill="1" applyBorder="1" applyAlignment="1" applyProtection="1">
      <alignment horizontal="left" vertical="center"/>
    </xf>
    <xf numFmtId="0" fontId="1" fillId="2" borderId="7" xfId="0" applyNumberFormat="1" applyFont="1" applyFill="1" applyBorder="1" applyAlignment="1" applyProtection="1">
      <alignment horizontal="left" vertical="center"/>
    </xf>
    <xf numFmtId="0" fontId="3" fillId="2" borderId="4" xfId="0" applyNumberFormat="1" applyFont="1" applyFill="1" applyBorder="1" applyAlignment="1" applyProtection="1">
      <alignment horizontal="left" vertical="center"/>
    </xf>
    <xf numFmtId="0" fontId="3" fillId="2" borderId="6" xfId="0" applyNumberFormat="1" applyFont="1" applyFill="1" applyBorder="1" applyAlignment="1" applyProtection="1">
      <alignment vertical="center"/>
    </xf>
    <xf numFmtId="0" fontId="3" fillId="2" borderId="7" xfId="0" applyNumberFormat="1" applyFont="1" applyFill="1" applyBorder="1" applyAlignment="1" applyProtection="1">
      <alignment vertical="center"/>
    </xf>
    <xf numFmtId="0" fontId="6" fillId="2" borderId="4" xfId="0" applyNumberFormat="1" applyFont="1" applyFill="1" applyBorder="1" applyAlignment="1" applyProtection="1">
      <alignment horizontal="center" vertical="center"/>
    </xf>
    <xf numFmtId="177" fontId="1" fillId="2" borderId="4" xfId="0" applyNumberFormat="1" applyFont="1" applyFill="1" applyBorder="1" applyAlignment="1" applyProtection="1">
      <alignment horizontal="right" vertical="center"/>
    </xf>
    <xf numFmtId="176" fontId="1" fillId="0" borderId="1" xfId="0" applyNumberFormat="1" applyFont="1" applyFill="1" applyBorder="1" applyAlignment="1" applyProtection="1">
      <alignment horizontal="right" vertical="center"/>
    </xf>
    <xf numFmtId="177" fontId="1" fillId="0" borderId="0"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vertical="center"/>
    </xf>
    <xf numFmtId="0" fontId="1" fillId="2" borderId="2" xfId="0" applyNumberFormat="1" applyFont="1" applyFill="1" applyBorder="1" applyAlignment="1" applyProtection="1">
      <alignment horizontal="left" vertical="center"/>
    </xf>
    <xf numFmtId="176" fontId="1" fillId="0" borderId="7" xfId="0" applyNumberFormat="1" applyFont="1" applyFill="1" applyBorder="1" applyAlignment="1" applyProtection="1">
      <alignment horizontal="right" vertical="center"/>
    </xf>
    <xf numFmtId="0" fontId="1" fillId="2" borderId="8" xfId="0" applyNumberFormat="1" applyFont="1" applyFill="1" applyBorder="1" applyAlignment="1" applyProtection="1">
      <alignment horizontal="left" vertical="center"/>
    </xf>
    <xf numFmtId="0" fontId="1" fillId="2" borderId="9"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right" vertical="center"/>
    </xf>
    <xf numFmtId="0" fontId="1" fillId="2" borderId="7" xfId="0" applyNumberFormat="1" applyFont="1" applyFill="1" applyBorder="1" applyAlignment="1" applyProtection="1">
      <alignment horizontal="right" vertical="center"/>
    </xf>
    <xf numFmtId="0" fontId="1" fillId="2" borderId="6" xfId="0" applyNumberFormat="1" applyFont="1" applyFill="1" applyBorder="1" applyAlignment="1" applyProtection="1">
      <alignment vertical="center"/>
    </xf>
    <xf numFmtId="0" fontId="1" fillId="2" borderId="7" xfId="0" applyNumberFormat="1" applyFont="1" applyFill="1" applyBorder="1" applyAlignment="1" applyProtection="1">
      <alignment vertical="center"/>
    </xf>
    <xf numFmtId="176" fontId="1" fillId="0" borderId="2" xfId="0" applyNumberFormat="1" applyFont="1" applyFill="1" applyBorder="1" applyAlignment="1" applyProtection="1">
      <alignment horizontal="right" vertical="center"/>
    </xf>
    <xf numFmtId="176" fontId="1" fillId="3" borderId="7" xfId="0" applyNumberFormat="1" applyFont="1" applyFill="1" applyBorder="1" applyAlignment="1" applyProtection="1">
      <alignment horizontal="right" vertical="center"/>
    </xf>
    <xf numFmtId="177" fontId="1" fillId="0" borderId="0" xfId="0" applyNumberFormat="1" applyFont="1" applyFill="1" applyBorder="1" applyAlignment="1" applyProtection="1">
      <alignment horizontal="left" vertical="center"/>
    </xf>
    <xf numFmtId="177" fontId="8" fillId="0" borderId="0" xfId="0" applyNumberFormat="1" applyFont="1" applyFill="1" applyBorder="1" applyAlignment="1" applyProtection="1">
      <alignment horizontal="right" vertical="center"/>
    </xf>
    <xf numFmtId="49" fontId="1" fillId="0" borderId="0" xfId="0" applyNumberFormat="1" applyFont="1" applyFill="1" applyBorder="1" applyAlignment="1" applyProtection="1">
      <alignment horizontal="left" vertical="center"/>
    </xf>
    <xf numFmtId="14" fontId="1" fillId="0" borderId="1"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xf>
    <xf numFmtId="0" fontId="14" fillId="0" borderId="0" xfId="0" applyNumberFormat="1" applyFont="1" applyFill="1" applyBorder="1" applyAlignment="1" applyProtection="1"/>
    <xf numFmtId="0" fontId="15"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left" vertical="center"/>
    </xf>
    <xf numFmtId="0" fontId="13" fillId="2" borderId="3" xfId="0" applyNumberFormat="1" applyFont="1" applyFill="1" applyBorder="1" applyAlignment="1" applyProtection="1">
      <alignment horizontal="center" vertical="center"/>
    </xf>
    <xf numFmtId="0" fontId="13" fillId="2" borderId="4" xfId="0" applyNumberFormat="1" applyFont="1" applyFill="1" applyBorder="1" applyAlignment="1" applyProtection="1">
      <alignment horizontal="left" vertical="center"/>
    </xf>
    <xf numFmtId="0" fontId="13" fillId="2" borderId="4"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xf>
    <xf numFmtId="177" fontId="14" fillId="0" borderId="0" xfId="0" applyNumberFormat="1" applyFont="1" applyFill="1" applyBorder="1" applyAlignment="1" applyProtection="1">
      <alignment horizontal="left" vertical="center"/>
    </xf>
    <xf numFmtId="14" fontId="1" fillId="0" borderId="1" xfId="0" applyNumberFormat="1" applyFont="1" applyFill="1" applyBorder="1" applyAlignment="1" applyProtection="1">
      <alignment horizontal="right" vertical="center"/>
    </xf>
    <xf numFmtId="0" fontId="1" fillId="2" borderId="4" xfId="0" applyNumberFormat="1" applyFont="1" applyFill="1" applyBorder="1" applyAlignment="1" applyProtection="1"/>
    <xf numFmtId="0" fontId="1" fillId="2" borderId="4" xfId="0" applyNumberFormat="1" applyFont="1" applyFill="1" applyBorder="1" applyAlignment="1" applyProtection="1">
      <alignment horizontal="left" vertical="center" wrapText="1"/>
    </xf>
    <xf numFmtId="177" fontId="1" fillId="2" borderId="4" xfId="0" applyNumberFormat="1" applyFont="1" applyFill="1" applyBorder="1" applyAlignment="1" applyProtection="1">
      <alignment horizontal="center"/>
    </xf>
    <xf numFmtId="176" fontId="1" fillId="0" borderId="4" xfId="0" applyNumberFormat="1" applyFont="1" applyFill="1" applyBorder="1" applyAlignment="1" applyProtection="1">
      <alignment horizontal="right"/>
    </xf>
    <xf numFmtId="177" fontId="1" fillId="2" borderId="4" xfId="0" applyNumberFormat="1" applyFont="1" applyFill="1" applyBorder="1" applyAlignment="1" applyProtection="1">
      <alignment horizontal="right"/>
    </xf>
    <xf numFmtId="176" fontId="1" fillId="3" borderId="4" xfId="0" applyNumberFormat="1" applyFont="1" applyFill="1" applyBorder="1" applyAlignment="1" applyProtection="1">
      <alignment horizontal="right"/>
    </xf>
    <xf numFmtId="0" fontId="1" fillId="2" borderId="4" xfId="0" applyNumberFormat="1" applyFont="1" applyFill="1" applyBorder="1" applyAlignment="1" applyProtection="1">
      <alignment horizontal="left"/>
    </xf>
    <xf numFmtId="0" fontId="6" fillId="2" borderId="4" xfId="0" applyNumberFormat="1" applyFont="1" applyFill="1" applyBorder="1" applyAlignment="1" applyProtection="1">
      <alignment horizontal="center"/>
    </xf>
    <xf numFmtId="0" fontId="1" fillId="2" borderId="3"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center" vertical="center"/>
    </xf>
    <xf numFmtId="14" fontId="13" fillId="0" borderId="0" xfId="0" applyNumberFormat="1" applyFont="1" applyFill="1" applyBorder="1" applyAlignment="1" applyProtection="1">
      <alignment horizontal="left" vertical="center"/>
    </xf>
    <xf numFmtId="0" fontId="13" fillId="0" borderId="4" xfId="0" applyNumberFormat="1" applyFont="1" applyFill="1" applyBorder="1" applyAlignment="1" applyProtection="1">
      <alignment horizontal="right" vertical="center"/>
    </xf>
    <xf numFmtId="176" fontId="13" fillId="0" borderId="4" xfId="0" applyNumberFormat="1" applyFont="1" applyFill="1" applyBorder="1" applyAlignment="1" applyProtection="1">
      <alignment horizontal="right" vertical="center"/>
    </xf>
    <xf numFmtId="0" fontId="13" fillId="0" borderId="0" xfId="0" applyNumberFormat="1" applyFont="1" applyFill="1" applyBorder="1" applyAlignment="1" applyProtection="1">
      <alignment horizontal="left" vertical="center"/>
    </xf>
    <xf numFmtId="176" fontId="13" fillId="0" borderId="4" xfId="0" applyNumberFormat="1" applyFont="1" applyFill="1" applyBorder="1" applyAlignment="1" applyProtection="1">
      <alignment horizontal="right" vertical="center" wrapText="1"/>
    </xf>
    <xf numFmtId="0" fontId="1" fillId="0" borderId="0" xfId="0" applyNumberFormat="1" applyFont="1" applyFill="1" applyBorder="1" applyAlignment="1" applyProtection="1">
      <alignment wrapText="1"/>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2" borderId="2" xfId="0" applyNumberFormat="1" applyFont="1" applyFill="1" applyBorder="1" applyAlignment="1" applyProtection="1">
      <alignment horizontal="left" vertical="center" wrapText="1"/>
    </xf>
    <xf numFmtId="0" fontId="1" fillId="2" borderId="2" xfId="0" applyNumberFormat="1" applyFont="1" applyFill="1" applyBorder="1" applyAlignment="1" applyProtection="1">
      <alignment wrapText="1"/>
    </xf>
    <xf numFmtId="176" fontId="1" fillId="2" borderId="2" xfId="0" applyNumberFormat="1" applyFont="1" applyFill="1" applyBorder="1" applyAlignment="1" applyProtection="1"/>
    <xf numFmtId="0" fontId="1" fillId="2" borderId="4" xfId="0" applyNumberFormat="1" applyFont="1" applyFill="1" applyBorder="1" applyAlignment="1" applyProtection="1">
      <alignment wrapText="1"/>
    </xf>
    <xf numFmtId="176" fontId="1" fillId="2" borderId="4" xfId="0" applyNumberFormat="1" applyFont="1" applyFill="1" applyBorder="1" applyAlignment="1" applyProtection="1"/>
    <xf numFmtId="0" fontId="1" fillId="2" borderId="3" xfId="0" applyNumberFormat="1" applyFont="1" applyFill="1" applyBorder="1" applyAlignment="1" applyProtection="1">
      <alignment horizontal="left" vertical="center" wrapText="1"/>
    </xf>
    <xf numFmtId="0" fontId="6" fillId="2" borderId="4" xfId="0" applyNumberFormat="1" applyFont="1" applyFill="1" applyBorder="1" applyAlignment="1" applyProtection="1">
      <alignment horizontal="center" vertical="center" wrapText="1"/>
    </xf>
    <xf numFmtId="176" fontId="1" fillId="2" borderId="4"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left" vertical="center" wrapText="1"/>
    </xf>
    <xf numFmtId="177" fontId="1" fillId="0" borderId="0" xfId="0" applyNumberFormat="1" applyFont="1" applyFill="1" applyBorder="1" applyAlignment="1" applyProtection="1">
      <alignment horizontal="left" vertical="center" wrapText="1"/>
    </xf>
    <xf numFmtId="176" fontId="1" fillId="2" borderId="2" xfId="0" applyNumberFormat="1" applyFont="1" applyFill="1" applyBorder="1" applyAlignment="1" applyProtection="1">
      <alignment horizontal="right" vertical="center"/>
    </xf>
    <xf numFmtId="176" fontId="1" fillId="2" borderId="7" xfId="0" applyNumberFormat="1" applyFont="1" applyFill="1" applyBorder="1" applyAlignment="1" applyProtection="1"/>
    <xf numFmtId="176" fontId="1" fillId="2" borderId="9" xfId="0" applyNumberFormat="1" applyFont="1" applyFill="1" applyBorder="1" applyAlignment="1" applyProtection="1"/>
    <xf numFmtId="176" fontId="1" fillId="2" borderId="3" xfId="0" applyNumberFormat="1" applyFont="1" applyFill="1" applyBorder="1" applyAlignment="1" applyProtection="1"/>
    <xf numFmtId="177" fontId="1" fillId="0" borderId="4" xfId="0" applyNumberFormat="1" applyFont="1" applyFill="1" applyBorder="1" applyAlignment="1" applyProtection="1">
      <alignment horizontal="right" vertical="center"/>
    </xf>
    <xf numFmtId="0" fontId="1" fillId="4" borderId="2" xfId="0" applyNumberFormat="1" applyFont="1" applyFill="1" applyBorder="1" applyAlignment="1" applyProtection="1">
      <alignment horizontal="center" vertical="center"/>
    </xf>
    <xf numFmtId="0" fontId="1" fillId="4" borderId="4" xfId="0" applyNumberFormat="1" applyFont="1" applyFill="1" applyBorder="1" applyAlignment="1" applyProtection="1">
      <alignment horizontal="center" vertical="center"/>
    </xf>
    <xf numFmtId="0" fontId="1" fillId="4" borderId="3" xfId="0" applyNumberFormat="1" applyFont="1" applyFill="1" applyBorder="1" applyAlignment="1" applyProtection="1">
      <alignment horizontal="center" vertical="center"/>
    </xf>
    <xf numFmtId="0" fontId="1" fillId="4" borderId="4" xfId="0" applyNumberFormat="1" applyFont="1" applyFill="1" applyBorder="1" applyAlignment="1" applyProtection="1">
      <alignment horizontal="left" vertical="center"/>
    </xf>
    <xf numFmtId="0" fontId="17" fillId="5" borderId="0" xfId="0" applyNumberFormat="1" applyFont="1" applyFill="1" applyBorder="1" applyAlignment="1" applyProtection="1">
      <alignment horizontal="center" vertical="center"/>
    </xf>
    <xf numFmtId="0" fontId="1" fillId="5" borderId="0" xfId="0" applyNumberFormat="1" applyFont="1" applyFill="1" applyBorder="1" applyAlignment="1" applyProtection="1">
      <alignment horizontal="left" vertical="center"/>
    </xf>
    <xf numFmtId="0" fontId="18" fillId="5" borderId="0" xfId="0" applyNumberFormat="1" applyFont="1" applyFill="1" applyBorder="1" applyAlignment="1" applyProtection="1">
      <alignment horizontal="left" vertical="center"/>
    </xf>
    <xf numFmtId="0" fontId="19" fillId="5" borderId="0" xfId="0" applyNumberFormat="1" applyFont="1" applyFill="1" applyBorder="1" applyAlignment="1" applyProtection="1">
      <alignment horizontal="center" vertical="center"/>
    </xf>
    <xf numFmtId="0" fontId="12" fillId="5" borderId="0" xfId="0" applyNumberFormat="1" applyFont="1" applyFill="1" applyBorder="1" applyAlignment="1" applyProtection="1"/>
    <xf numFmtId="0" fontId="20" fillId="5" borderId="0" xfId="0" applyNumberFormat="1" applyFont="1" applyFill="1" applyBorder="1" applyAlignment="1" applyProtection="1">
      <alignment horizontal="center" vertical="center"/>
    </xf>
    <xf numFmtId="0" fontId="10" fillId="5" borderId="0" xfId="0" applyNumberFormat="1" applyFont="1" applyFill="1" applyBorder="1" applyAlignment="1" applyProtection="1">
      <alignment horizontal="center" vertical="center"/>
    </xf>
    <xf numFmtId="0" fontId="21" fillId="5" borderId="0" xfId="0" applyNumberFormat="1" applyFont="1" applyFill="1" applyBorder="1" applyAlignment="1" applyProtection="1">
      <alignment horizontal="center" vertical="center"/>
    </xf>
    <xf numFmtId="0" fontId="21" fillId="5" borderId="0" xfId="0" applyNumberFormat="1" applyFont="1" applyFill="1" applyBorder="1" applyAlignment="1" applyProtection="1">
      <alignment horizontal="left" vertical="center"/>
    </xf>
    <xf numFmtId="0" fontId="10" fillId="5" borderId="0" xfId="0" applyNumberFormat="1" applyFont="1" applyFill="1" applyBorder="1" applyAlignment="1" applyProtection="1">
      <alignment horizontal="left" vertical="center"/>
    </xf>
    <xf numFmtId="0" fontId="10" fillId="5" borderId="0" xfId="0" applyNumberFormat="1" applyFont="1" applyFill="1" applyBorder="1" applyAlignment="1" applyProtection="1">
      <alignment horizontal="right" vertical="center"/>
    </xf>
    <xf numFmtId="49" fontId="21" fillId="5" borderId="0" xfId="0" applyNumberFormat="1" applyFont="1" applyFill="1" applyBorder="1" applyAlignment="1" applyProtection="1">
      <alignment horizontal="left" vertical="center" wrapText="1"/>
    </xf>
    <xf numFmtId="0" fontId="10" fillId="5" borderId="0" xfId="0" applyNumberFormat="1" applyFont="1" applyFill="1" applyBorder="1" applyAlignment="1" applyProtection="1">
      <alignment vertical="center"/>
    </xf>
    <xf numFmtId="178" fontId="10" fillId="5" borderId="0" xfId="0" applyNumberFormat="1" applyFont="1" applyFill="1" applyBorder="1" applyAlignment="1" applyProtection="1">
      <alignment horizontal="left" vertical="center"/>
    </xf>
    <xf numFmtId="178" fontId="10" fillId="5" borderId="0" xfId="0" applyNumberFormat="1" applyFont="1" applyFill="1" applyBorder="1" applyAlignme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showGridLines="0" tabSelected="1" workbookViewId="0">
      <selection activeCell="C6" sqref="C6"/>
    </sheetView>
  </sheetViews>
  <sheetFormatPr defaultColWidth="8" defaultRowHeight="14.25" customHeight="1"/>
  <cols>
    <col min="1" max="1" width="8" style="82" customWidth="1"/>
    <col min="2" max="2" width="22.1416666666667" style="49" customWidth="1"/>
    <col min="3" max="3" width="5.70833333333333" style="49" customWidth="1"/>
    <col min="4" max="4" width="6.14166666666667" style="49" customWidth="1"/>
    <col min="5" max="5" width="4.425" style="49" customWidth="1"/>
    <col min="6" max="6" width="7.425" style="49" customWidth="1"/>
    <col min="7" max="7" width="14.5666666666667" style="49" customWidth="1"/>
    <col min="8" max="8" width="12.5666666666667" style="49" customWidth="1"/>
    <col min="9" max="9" width="5.425" style="49" customWidth="1"/>
    <col min="10" max="10" width="10.425" style="49" customWidth="1"/>
    <col min="11" max="11" width="8.70833333333333" style="49" customWidth="1"/>
    <col min="12" max="14" width="8.14166666666667" style="49" customWidth="1"/>
  </cols>
  <sheetData>
    <row r="1" ht="27" customHeight="1" spans="1:14">
      <c r="A1" s="162" t="s">
        <v>0</v>
      </c>
      <c r="B1" s="162"/>
      <c r="C1" s="163"/>
      <c r="D1" s="163"/>
      <c r="E1" s="163"/>
      <c r="F1" s="163"/>
      <c r="G1" s="163"/>
      <c r="H1" s="163"/>
      <c r="I1" s="163"/>
      <c r="J1" s="163"/>
      <c r="K1" s="163"/>
      <c r="L1" s="163"/>
      <c r="M1" s="163"/>
      <c r="N1" s="163"/>
    </row>
    <row r="2" ht="45" customHeight="1" spans="2:14">
      <c r="B2" s="164"/>
      <c r="C2" s="164"/>
      <c r="D2" s="164"/>
      <c r="E2" s="164"/>
      <c r="F2" s="164"/>
      <c r="G2" s="164"/>
      <c r="H2" s="164"/>
      <c r="I2" s="164"/>
      <c r="J2" s="164"/>
      <c r="K2" s="164"/>
      <c r="L2" s="164"/>
      <c r="M2" s="164"/>
      <c r="N2" s="164"/>
    </row>
    <row r="3" ht="37.5" customHeight="1" spans="2:14">
      <c r="B3" s="165" t="s">
        <v>1</v>
      </c>
      <c r="C3" s="165"/>
      <c r="D3" s="165"/>
      <c r="E3" s="165"/>
      <c r="F3" s="165"/>
      <c r="G3" s="165"/>
      <c r="H3" s="165"/>
      <c r="I3" s="165"/>
      <c r="J3" s="165"/>
      <c r="K3" s="165"/>
      <c r="L3" s="165"/>
      <c r="M3" s="165"/>
      <c r="N3" s="165"/>
    </row>
    <row r="4" ht="45" customHeight="1" spans="2:14">
      <c r="B4" s="163"/>
      <c r="C4" s="163"/>
      <c r="D4" s="163"/>
      <c r="E4" s="163"/>
      <c r="F4" s="163"/>
      <c r="G4" s="163"/>
      <c r="H4" s="163"/>
      <c r="I4" s="163"/>
      <c r="J4" s="163"/>
      <c r="K4" s="163"/>
      <c r="L4" s="163"/>
      <c r="M4" s="163"/>
      <c r="N4" s="163"/>
    </row>
    <row r="5" ht="45" customHeight="1" spans="2:14">
      <c r="B5" s="166"/>
      <c r="C5" s="166"/>
      <c r="D5" s="166"/>
      <c r="E5" s="166"/>
      <c r="F5" s="168" t="s">
        <v>2</v>
      </c>
      <c r="G5" s="168"/>
      <c r="H5" s="169" t="s">
        <v>3</v>
      </c>
      <c r="I5" s="172"/>
      <c r="J5" s="172"/>
      <c r="K5" s="172"/>
      <c r="L5" s="166"/>
      <c r="M5" s="166"/>
      <c r="N5" s="166"/>
    </row>
    <row r="6" ht="15" customHeight="1" spans="2:14">
      <c r="B6" s="166"/>
      <c r="C6" s="166"/>
      <c r="D6" s="166"/>
      <c r="E6" s="166"/>
      <c r="F6" s="169"/>
      <c r="G6" s="169"/>
      <c r="H6" s="170"/>
      <c r="I6" s="170"/>
      <c r="J6" s="170"/>
      <c r="K6" s="170"/>
      <c r="L6" s="166"/>
      <c r="M6" s="166"/>
      <c r="N6" s="166"/>
    </row>
    <row r="7" ht="45" customHeight="1" spans="2:14">
      <c r="B7" s="166"/>
      <c r="C7" s="166"/>
      <c r="D7" s="166"/>
      <c r="E7" s="166"/>
      <c r="F7" s="171" t="s">
        <v>4</v>
      </c>
      <c r="G7" s="168"/>
      <c r="H7" s="169"/>
      <c r="I7" s="172"/>
      <c r="J7" s="168" t="s">
        <v>5</v>
      </c>
      <c r="K7" s="168"/>
      <c r="L7" s="169"/>
      <c r="M7" s="172"/>
      <c r="N7" s="172"/>
    </row>
    <row r="8" ht="15" customHeight="1" spans="2:14">
      <c r="B8" s="166"/>
      <c r="C8" s="166"/>
      <c r="D8" s="166"/>
      <c r="E8" s="166"/>
      <c r="F8" s="169"/>
      <c r="G8" s="169"/>
      <c r="H8" s="170"/>
      <c r="I8" s="170"/>
      <c r="J8" s="169"/>
      <c r="K8" s="169"/>
      <c r="L8" s="166"/>
      <c r="M8" s="166"/>
      <c r="N8" s="166"/>
    </row>
    <row r="9" ht="45" customHeight="1" spans="2:14">
      <c r="B9" s="166"/>
      <c r="C9" s="166"/>
      <c r="D9" s="166"/>
      <c r="E9" s="166"/>
      <c r="F9" s="168" t="s">
        <v>6</v>
      </c>
      <c r="G9" s="168"/>
      <c r="H9" s="169"/>
      <c r="I9" s="172"/>
      <c r="J9" s="168" t="s">
        <v>7</v>
      </c>
      <c r="K9" s="168"/>
      <c r="L9" s="173"/>
      <c r="M9" s="174"/>
      <c r="N9" s="174"/>
    </row>
    <row r="10" ht="45" customHeight="1" spans="2:14">
      <c r="B10" s="163"/>
      <c r="C10" s="163"/>
      <c r="D10" s="163"/>
      <c r="E10" s="163"/>
      <c r="F10" s="163"/>
      <c r="G10" s="163"/>
      <c r="H10" s="163"/>
      <c r="I10" s="163"/>
      <c r="J10" s="163"/>
      <c r="K10" s="163"/>
      <c r="L10" s="163"/>
      <c r="M10" s="163"/>
      <c r="N10" s="163"/>
    </row>
    <row r="11" ht="45" customHeight="1" spans="2:14">
      <c r="B11" s="167" t="s">
        <v>8</v>
      </c>
      <c r="C11" s="167"/>
      <c r="D11" s="167"/>
      <c r="E11" s="167"/>
      <c r="F11" s="167"/>
      <c r="G11" s="167"/>
      <c r="H11" s="167"/>
      <c r="I11" s="167"/>
      <c r="J11" s="167"/>
      <c r="K11" s="167"/>
      <c r="L11" s="167"/>
      <c r="M11" s="167"/>
      <c r="N11" s="167"/>
    </row>
    <row r="12" ht="45" customHeight="1" spans="2:14">
      <c r="B12" s="167" t="s">
        <v>9</v>
      </c>
      <c r="C12" s="167"/>
      <c r="D12" s="167"/>
      <c r="E12" s="167"/>
      <c r="F12" s="167"/>
      <c r="G12" s="167"/>
      <c r="H12" s="167"/>
      <c r="I12" s="167"/>
      <c r="J12" s="167"/>
      <c r="K12" s="167"/>
      <c r="L12" s="167"/>
      <c r="M12" s="167"/>
      <c r="N12" s="167"/>
    </row>
    <row r="13" ht="13.5" customHeight="1" spans="2:14">
      <c r="B13" s="163"/>
      <c r="C13" s="163"/>
      <c r="D13" s="163"/>
      <c r="E13" s="163"/>
      <c r="F13" s="163"/>
      <c r="G13" s="163"/>
      <c r="H13" s="163"/>
      <c r="I13" s="163"/>
      <c r="J13" s="163"/>
      <c r="K13" s="163"/>
      <c r="L13" s="163"/>
      <c r="M13" s="163"/>
      <c r="N13" s="163"/>
    </row>
  </sheetData>
  <sheetProtection sheet="1"/>
  <mergeCells count="13">
    <mergeCell ref="B3:N3"/>
    <mergeCell ref="F5:G5"/>
    <mergeCell ref="H5:K5"/>
    <mergeCell ref="F7:G7"/>
    <mergeCell ref="H7:I7"/>
    <mergeCell ref="J7:K7"/>
    <mergeCell ref="L7:N7"/>
    <mergeCell ref="F9:G9"/>
    <mergeCell ref="H9:I9"/>
    <mergeCell ref="J9:K9"/>
    <mergeCell ref="L9:N9"/>
    <mergeCell ref="B11:N11"/>
    <mergeCell ref="B12:N12"/>
  </mergeCells>
  <printOptions horizontalCentered="1"/>
  <pageMargins left="1.18" right="1.18" top="1.18" bottom="1.18" header="0.51" footer="0.51"/>
  <pageSetup paperSize="9" scale="90" pageOrder="overThenDown" orientation="landscape" blackAndWhite="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
  <sheetViews>
    <sheetView zoomScale="145" zoomScaleNormal="145" workbookViewId="0">
      <selection activeCell="A17" sqref="A17:D17"/>
    </sheetView>
  </sheetViews>
  <sheetFormatPr defaultColWidth="8" defaultRowHeight="14.25" customHeight="1" outlineLevelCol="3"/>
  <cols>
    <col min="1" max="1" width="11.8583333333333" style="49" customWidth="1"/>
    <col min="2" max="2" width="22.7083333333333" style="49" customWidth="1"/>
    <col min="3" max="4" width="30.7083333333333" style="49" customWidth="1"/>
  </cols>
  <sheetData>
    <row r="1" ht="57.75" customHeight="1" spans="1:4">
      <c r="A1" s="2" t="s">
        <v>265</v>
      </c>
      <c r="B1" s="2"/>
      <c r="C1" s="2"/>
      <c r="D1" s="2"/>
    </row>
    <row r="2" s="15" customFormat="1" ht="18.75" customHeight="1" spans="1:4">
      <c r="A2" s="16"/>
      <c r="B2" s="16"/>
      <c r="C2" s="16"/>
      <c r="D2" s="16" t="s">
        <v>266</v>
      </c>
    </row>
    <row r="3" s="15" customFormat="1" ht="15.75" customHeight="1" spans="1:4">
      <c r="A3" s="16" t="s">
        <v>43</v>
      </c>
      <c r="B3" s="107" t="s">
        <v>3</v>
      </c>
      <c r="C3" s="108" t="s">
        <v>44</v>
      </c>
      <c r="D3" s="4" t="s">
        <v>45</v>
      </c>
    </row>
    <row r="4" s="15" customFormat="1" ht="29.25" customHeight="1" spans="1:4">
      <c r="A4" s="68" t="s">
        <v>209</v>
      </c>
      <c r="B4" s="68" t="s">
        <v>210</v>
      </c>
      <c r="C4" s="38" t="s">
        <v>48</v>
      </c>
      <c r="D4" s="38" t="s">
        <v>49</v>
      </c>
    </row>
    <row r="5" s="15" customFormat="1" ht="31.5" customHeight="1" spans="1:4">
      <c r="A5" s="7"/>
      <c r="B5" s="7"/>
      <c r="C5" s="38"/>
      <c r="D5" s="38"/>
    </row>
    <row r="6" s="15" customFormat="1" ht="18.75" customHeight="1" spans="1:4">
      <c r="A6" s="38" t="s">
        <v>50</v>
      </c>
      <c r="B6" s="40" t="s">
        <v>51</v>
      </c>
      <c r="C6" s="10">
        <f t="shared" ref="C6:D6" si="0">ROUND(C7+C8+C9+C10,2)</f>
        <v>3860000</v>
      </c>
      <c r="D6" s="10">
        <f t="shared" si="0"/>
        <v>11799997.69</v>
      </c>
    </row>
    <row r="7" s="15" customFormat="1" ht="18.75" customHeight="1" spans="1:4">
      <c r="A7" s="38" t="s">
        <v>52</v>
      </c>
      <c r="B7" s="9" t="s">
        <v>267</v>
      </c>
      <c r="C7" s="10">
        <v>0</v>
      </c>
      <c r="D7" s="11"/>
    </row>
    <row r="8" s="15" customFormat="1" ht="18.75" customHeight="1" spans="1:4">
      <c r="A8" s="38" t="s">
        <v>54</v>
      </c>
      <c r="B8" s="9" t="s">
        <v>268</v>
      </c>
      <c r="C8" s="10">
        <v>0</v>
      </c>
      <c r="D8" s="11">
        <v>1783156.41</v>
      </c>
    </row>
    <row r="9" s="15" customFormat="1" ht="18.75" customHeight="1" spans="1:4">
      <c r="A9" s="38" t="s">
        <v>56</v>
      </c>
      <c r="B9" s="9" t="s">
        <v>269</v>
      </c>
      <c r="C9" s="10">
        <v>0</v>
      </c>
      <c r="D9" s="11"/>
    </row>
    <row r="10" s="15" customFormat="1" ht="18.75" customHeight="1" spans="1:4">
      <c r="A10" s="38" t="s">
        <v>58</v>
      </c>
      <c r="B10" s="9" t="s">
        <v>270</v>
      </c>
      <c r="C10" s="10">
        <v>3860000</v>
      </c>
      <c r="D10" s="10">
        <f>居民医疗暂2025jb09!F30</f>
        <v>10016841.28</v>
      </c>
    </row>
    <row r="11" s="15" customFormat="1" ht="18.75" customHeight="1" spans="1:4">
      <c r="A11" s="38" t="s">
        <v>60</v>
      </c>
      <c r="B11" s="9" t="s">
        <v>63</v>
      </c>
      <c r="C11" s="10">
        <f t="shared" ref="C11:D11" si="1">ROUND(C12+C13,2)</f>
        <v>1044315.04</v>
      </c>
      <c r="D11" s="10">
        <f t="shared" si="1"/>
        <v>1152644.19</v>
      </c>
    </row>
    <row r="12" s="15" customFormat="1" ht="18.75" customHeight="1" spans="1:4">
      <c r="A12" s="38" t="s">
        <v>62</v>
      </c>
      <c r="B12" s="9" t="s">
        <v>271</v>
      </c>
      <c r="C12" s="10">
        <v>1044315.04</v>
      </c>
      <c r="D12" s="10">
        <f>居民医疗暂2025jb09!C30</f>
        <v>1152644.19</v>
      </c>
    </row>
    <row r="13" s="15" customFormat="1" ht="18.75" customHeight="1" spans="1:4">
      <c r="A13" s="38" t="s">
        <v>64</v>
      </c>
      <c r="B13" s="9" t="s">
        <v>272</v>
      </c>
      <c r="C13" s="10">
        <v>0</v>
      </c>
      <c r="D13" s="11"/>
    </row>
    <row r="14" s="15" customFormat="1" ht="18.75" customHeight="1" spans="1:4">
      <c r="A14" s="38" t="s">
        <v>66</v>
      </c>
      <c r="B14" s="9" t="s">
        <v>69</v>
      </c>
      <c r="C14" s="10">
        <f t="shared" ref="C14:D14" si="2">ROUND(C16+C15,2)</f>
        <v>2815684.96</v>
      </c>
      <c r="D14" s="10">
        <f t="shared" si="2"/>
        <v>10647353.5</v>
      </c>
    </row>
    <row r="15" s="15" customFormat="1" ht="18.75" customHeight="1" spans="1:4">
      <c r="A15" s="38">
        <v>10</v>
      </c>
      <c r="B15" s="9" t="s">
        <v>273</v>
      </c>
      <c r="C15" s="10">
        <v>2815684.96</v>
      </c>
      <c r="D15" s="11">
        <v>10647353.5</v>
      </c>
    </row>
    <row r="16" s="15" customFormat="1" ht="18.75" customHeight="1" spans="1:4">
      <c r="A16" s="38">
        <v>11</v>
      </c>
      <c r="B16" s="9" t="s">
        <v>274</v>
      </c>
      <c r="C16" s="10">
        <v>0</v>
      </c>
      <c r="D16" s="11"/>
    </row>
    <row r="17" s="15" customFormat="1" ht="18.75" customHeight="1" spans="1:4">
      <c r="A17" s="69" t="s">
        <v>76</v>
      </c>
      <c r="B17" s="69"/>
      <c r="C17" s="69"/>
      <c r="D17" s="69"/>
    </row>
    <row r="18" s="15" customFormat="1" ht="13.5" customHeight="1" spans="1:4">
      <c r="A18" s="14" t="s">
        <v>275</v>
      </c>
      <c r="B18" s="14"/>
      <c r="C18" s="14"/>
      <c r="D18" s="14"/>
    </row>
    <row r="19" s="15" customFormat="1" ht="13.5" customHeight="1" spans="1:4">
      <c r="A19" s="14"/>
      <c r="B19" s="14"/>
      <c r="C19" s="14"/>
      <c r="D19" s="14"/>
    </row>
    <row r="20" ht="13.5" customHeight="1" spans="1:4">
      <c r="A20" s="65" t="s">
        <v>139</v>
      </c>
      <c r="B20" s="65"/>
      <c r="C20" s="65"/>
      <c r="D20" s="65"/>
    </row>
    <row r="23" customHeight="1" spans="1:4">
      <c r="A23" s="65"/>
      <c r="B23" s="65"/>
      <c r="C23" s="65"/>
      <c r="D23" s="65"/>
    </row>
  </sheetData>
  <sheetProtection sheet="1"/>
  <mergeCells count="10">
    <mergeCell ref="A1:D1"/>
    <mergeCell ref="A17:D17"/>
    <mergeCell ref="A18:D18"/>
    <mergeCell ref="A19:D19"/>
    <mergeCell ref="A20:D20"/>
    <mergeCell ref="A23:D23"/>
    <mergeCell ref="A4:A5"/>
    <mergeCell ref="B4:B5"/>
    <mergeCell ref="C4:C5"/>
    <mergeCell ref="D4:D5"/>
  </mergeCells>
  <printOptions horizontalCentered="1"/>
  <pageMargins left="1.18" right="1.18" top="1.18" bottom="1.18" header="0.51" footer="0.51"/>
  <pageSetup paperSize="77" scale="91" pageOrder="overThenDown" orientation="landscape" blackAndWhite="1"/>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workbookViewId="0">
      <pane ySplit="4" topLeftCell="A5" activePane="bottomLeft" state="frozen"/>
      <selection/>
      <selection pane="bottomLeft" activeCell="A1" sqref="A1:H1"/>
    </sheetView>
  </sheetViews>
  <sheetFormatPr defaultColWidth="8" defaultRowHeight="14.25" customHeight="1"/>
  <cols>
    <col min="1" max="2" width="10.7083333333333" style="49" customWidth="1"/>
    <col min="3" max="3" width="45.7083333333333" style="49" customWidth="1"/>
    <col min="4" max="4" width="34.2833333333333" style="49" customWidth="1"/>
    <col min="5" max="5" width="9.14166666666667" style="49" customWidth="1"/>
    <col min="6" max="6" width="12.2833333333333" style="49" customWidth="1"/>
    <col min="7" max="7" width="29" style="49" customWidth="1"/>
    <col min="8" max="8" width="34.2833333333333" style="49" customWidth="1"/>
    <col min="9" max="9" width="8" style="82" customWidth="1"/>
  </cols>
  <sheetData>
    <row r="1" ht="60" customHeight="1" spans="1:8">
      <c r="A1" s="2" t="s">
        <v>276</v>
      </c>
      <c r="B1" s="2"/>
      <c r="C1" s="2"/>
      <c r="D1" s="2"/>
      <c r="E1" s="2"/>
      <c r="F1" s="2"/>
      <c r="G1" s="2"/>
      <c r="H1" s="2"/>
    </row>
    <row r="2" s="81" customFormat="1" ht="15" customHeight="1" spans="1:8">
      <c r="A2" s="3"/>
      <c r="B2" s="3"/>
      <c r="C2" s="3"/>
      <c r="D2" s="3"/>
      <c r="E2" s="3"/>
      <c r="F2" s="3"/>
      <c r="G2" s="16"/>
      <c r="H2" s="16" t="s">
        <v>277</v>
      </c>
    </row>
    <row r="3" s="81" customFormat="1" ht="15" customHeight="1" spans="1:8">
      <c r="A3" s="4" t="s">
        <v>43</v>
      </c>
      <c r="B3" s="5" t="s">
        <v>3</v>
      </c>
      <c r="C3" s="5"/>
      <c r="D3" s="4"/>
      <c r="E3" s="4" t="s">
        <v>80</v>
      </c>
      <c r="F3" s="94" t="s">
        <v>44</v>
      </c>
      <c r="G3" s="4"/>
      <c r="H3" s="4" t="s">
        <v>45</v>
      </c>
    </row>
    <row r="4" s="81" customFormat="1" ht="15" customHeight="1" spans="1:8">
      <c r="A4" s="38" t="s">
        <v>236</v>
      </c>
      <c r="B4" s="83" t="s">
        <v>278</v>
      </c>
      <c r="C4" s="84"/>
      <c r="D4" s="38" t="s">
        <v>279</v>
      </c>
      <c r="E4" s="38" t="s">
        <v>236</v>
      </c>
      <c r="F4" s="83" t="s">
        <v>278</v>
      </c>
      <c r="G4" s="84"/>
      <c r="H4" s="38" t="s">
        <v>279</v>
      </c>
    </row>
    <row r="5" s="81" customFormat="1" ht="22.5" customHeight="1" spans="1:8">
      <c r="A5" s="38" t="s">
        <v>50</v>
      </c>
      <c r="B5" s="40" t="s">
        <v>90</v>
      </c>
      <c r="C5" s="40"/>
      <c r="D5" s="10">
        <f>ROUND(D6+D7+D8+D9+D10,2)</f>
        <v>3711268</v>
      </c>
      <c r="E5" s="38">
        <v>28</v>
      </c>
      <c r="F5" s="95" t="s">
        <v>91</v>
      </c>
      <c r="G5" s="95"/>
      <c r="H5" s="10">
        <f>ROUND(H6+H7+H8+H9+H10,2)</f>
        <v>17258130.27</v>
      </c>
    </row>
    <row r="6" s="81" customFormat="1" ht="22.5" customHeight="1" spans="1:8">
      <c r="A6" s="38" t="s">
        <v>52</v>
      </c>
      <c r="B6" s="85" t="s">
        <v>280</v>
      </c>
      <c r="C6" s="86"/>
      <c r="D6" s="11">
        <v>3493380</v>
      </c>
      <c r="E6" s="38">
        <v>29</v>
      </c>
      <c r="F6" s="40" t="s">
        <v>281</v>
      </c>
      <c r="G6" s="40"/>
      <c r="H6" s="96">
        <v>7010450.61</v>
      </c>
    </row>
    <row r="7" s="81" customFormat="1" ht="22.5" customHeight="1" spans="1:8">
      <c r="A7" s="38" t="s">
        <v>54</v>
      </c>
      <c r="B7" s="85" t="s">
        <v>282</v>
      </c>
      <c r="C7" s="86"/>
      <c r="D7" s="11"/>
      <c r="E7" s="38">
        <v>30</v>
      </c>
      <c r="F7" s="40" t="s">
        <v>283</v>
      </c>
      <c r="G7" s="40"/>
      <c r="H7" s="96">
        <v>4271544.55</v>
      </c>
    </row>
    <row r="8" s="81" customFormat="1" ht="22.5" customHeight="1" spans="1:8">
      <c r="A8" s="38" t="s">
        <v>56</v>
      </c>
      <c r="B8" s="85" t="s">
        <v>284</v>
      </c>
      <c r="C8" s="86"/>
      <c r="D8" s="11"/>
      <c r="E8" s="38">
        <v>31</v>
      </c>
      <c r="F8" s="40" t="s">
        <v>285</v>
      </c>
      <c r="G8" s="40"/>
      <c r="H8" s="96">
        <v>5976135.11</v>
      </c>
    </row>
    <row r="9" s="81" customFormat="1" ht="22.5" customHeight="1" spans="1:8">
      <c r="A9" s="38" t="s">
        <v>58</v>
      </c>
      <c r="B9" s="85" t="s">
        <v>286</v>
      </c>
      <c r="C9" s="86"/>
      <c r="D9" s="11">
        <v>19040</v>
      </c>
      <c r="E9" s="38">
        <v>32</v>
      </c>
      <c r="F9" s="97" t="s">
        <v>287</v>
      </c>
      <c r="G9" s="98"/>
      <c r="H9" s="11"/>
    </row>
    <row r="10" s="81" customFormat="1" ht="22.5" customHeight="1" spans="1:8">
      <c r="A10" s="38" t="s">
        <v>60</v>
      </c>
      <c r="B10" s="85" t="s">
        <v>288</v>
      </c>
      <c r="C10" s="86"/>
      <c r="D10" s="11">
        <v>198848</v>
      </c>
      <c r="E10" s="38">
        <v>33</v>
      </c>
      <c r="F10" s="97" t="s">
        <v>289</v>
      </c>
      <c r="G10" s="98"/>
      <c r="H10" s="11"/>
    </row>
    <row r="11" s="81" customFormat="1" ht="22.5" customHeight="1" spans="1:8">
      <c r="A11" s="38" t="s">
        <v>62</v>
      </c>
      <c r="B11" s="40" t="s">
        <v>99</v>
      </c>
      <c r="C11" s="40"/>
      <c r="D11" s="10">
        <f>ROUND(D12+D13,2)</f>
        <v>3427.02</v>
      </c>
      <c r="E11" s="38">
        <v>34</v>
      </c>
      <c r="F11" s="99"/>
      <c r="G11" s="86"/>
      <c r="H11" s="91"/>
    </row>
    <row r="12" s="81" customFormat="1" ht="22.5" customHeight="1" spans="1:8">
      <c r="A12" s="38" t="s">
        <v>64</v>
      </c>
      <c r="B12" s="85" t="s">
        <v>290</v>
      </c>
      <c r="C12" s="86"/>
      <c r="D12" s="11"/>
      <c r="E12" s="38">
        <v>35</v>
      </c>
      <c r="F12" s="85"/>
      <c r="G12" s="100"/>
      <c r="H12" s="91"/>
    </row>
    <row r="13" s="81" customFormat="1" ht="22.5" customHeight="1" spans="1:8">
      <c r="A13" s="38" t="s">
        <v>66</v>
      </c>
      <c r="B13" s="40" t="s">
        <v>291</v>
      </c>
      <c r="C13" s="40"/>
      <c r="D13" s="11">
        <v>3427.02</v>
      </c>
      <c r="E13" s="38">
        <v>36</v>
      </c>
      <c r="F13" s="40" t="s">
        <v>292</v>
      </c>
      <c r="G13" s="40"/>
      <c r="H13" s="10">
        <f>ROUND(H14+H15,2)</f>
        <v>0</v>
      </c>
    </row>
    <row r="14" s="81" customFormat="1" ht="22.5" customHeight="1" spans="1:8">
      <c r="A14" s="38" t="s">
        <v>68</v>
      </c>
      <c r="B14" s="40" t="s">
        <v>105</v>
      </c>
      <c r="C14" s="40"/>
      <c r="D14" s="10">
        <f>ROUND(D15+D20+D21,2)</f>
        <v>12730</v>
      </c>
      <c r="E14" s="38">
        <v>37</v>
      </c>
      <c r="F14" s="85" t="s">
        <v>293</v>
      </c>
      <c r="G14" s="86"/>
      <c r="H14" s="11"/>
    </row>
    <row r="15" s="81" customFormat="1" ht="22.5" customHeight="1" spans="1:8">
      <c r="A15" s="38" t="s">
        <v>70</v>
      </c>
      <c r="B15" s="40" t="s">
        <v>294</v>
      </c>
      <c r="C15" s="40"/>
      <c r="D15" s="10">
        <f>ROUND(D16+D17+D18+D19,2)</f>
        <v>12730</v>
      </c>
      <c r="E15" s="38">
        <v>38</v>
      </c>
      <c r="F15" s="85" t="s">
        <v>295</v>
      </c>
      <c r="G15" s="86"/>
      <c r="H15" s="11"/>
    </row>
    <row r="16" s="81" customFormat="1" ht="22.5" customHeight="1" spans="1:8">
      <c r="A16" s="38" t="s">
        <v>72</v>
      </c>
      <c r="B16" s="40" t="s">
        <v>296</v>
      </c>
      <c r="C16" s="40"/>
      <c r="D16" s="11"/>
      <c r="E16" s="38">
        <v>39</v>
      </c>
      <c r="F16" s="101" t="s">
        <v>297</v>
      </c>
      <c r="G16" s="102"/>
      <c r="H16" s="103"/>
    </row>
    <row r="17" s="81" customFormat="1" ht="22.5" customHeight="1" spans="1:9">
      <c r="A17" s="38" t="s">
        <v>74</v>
      </c>
      <c r="B17" s="40" t="s">
        <v>298</v>
      </c>
      <c r="C17" s="40"/>
      <c r="D17" s="11"/>
      <c r="E17" s="38">
        <v>40</v>
      </c>
      <c r="F17" s="40"/>
      <c r="G17" s="85"/>
      <c r="H17" s="9"/>
      <c r="I17" s="15"/>
    </row>
    <row r="18" s="81" customFormat="1" ht="22.5" customHeight="1" spans="1:8">
      <c r="A18" s="38" t="s">
        <v>173</v>
      </c>
      <c r="B18" s="87" t="s">
        <v>299</v>
      </c>
      <c r="C18" s="87"/>
      <c r="D18" s="11"/>
      <c r="E18" s="38">
        <v>41</v>
      </c>
      <c r="F18" s="38"/>
      <c r="G18" s="38"/>
      <c r="H18" s="7"/>
    </row>
    <row r="19" s="81" customFormat="1" ht="22.5" customHeight="1" spans="1:8">
      <c r="A19" s="38" t="s">
        <v>175</v>
      </c>
      <c r="B19" s="88" t="s">
        <v>300</v>
      </c>
      <c r="C19" s="89"/>
      <c r="D19" s="11">
        <v>12730</v>
      </c>
      <c r="E19" s="38">
        <v>42</v>
      </c>
      <c r="F19" s="83"/>
      <c r="G19" s="84"/>
      <c r="H19" s="7"/>
    </row>
    <row r="20" s="81" customFormat="1" ht="22.5" customHeight="1" spans="1:8">
      <c r="A20" s="38" t="s">
        <v>177</v>
      </c>
      <c r="B20" s="40" t="s">
        <v>301</v>
      </c>
      <c r="C20" s="40"/>
      <c r="D20" s="11"/>
      <c r="E20" s="38">
        <v>43</v>
      </c>
      <c r="F20" s="40"/>
      <c r="G20" s="40"/>
      <c r="H20" s="91"/>
    </row>
    <row r="21" s="81" customFormat="1" ht="22.5" customHeight="1" spans="1:8">
      <c r="A21" s="38" t="s">
        <v>179</v>
      </c>
      <c r="B21" s="40" t="s">
        <v>302</v>
      </c>
      <c r="C21" s="40"/>
      <c r="D21" s="11"/>
      <c r="E21" s="38">
        <v>44</v>
      </c>
      <c r="F21" s="40"/>
      <c r="G21" s="40"/>
      <c r="H21" s="91"/>
    </row>
    <row r="22" s="81" customFormat="1" ht="22.5" customHeight="1" spans="1:8">
      <c r="A22" s="38" t="s">
        <v>181</v>
      </c>
      <c r="B22" s="85" t="s">
        <v>109</v>
      </c>
      <c r="C22" s="86"/>
      <c r="D22" s="11">
        <v>231288.33</v>
      </c>
      <c r="E22" s="38">
        <v>45</v>
      </c>
      <c r="F22" s="85"/>
      <c r="G22" s="86"/>
      <c r="H22" s="86"/>
    </row>
    <row r="23" s="81" customFormat="1" ht="22.5" customHeight="1" spans="1:8">
      <c r="A23" s="38" t="s">
        <v>183</v>
      </c>
      <c r="B23" s="90" t="s">
        <v>303</v>
      </c>
      <c r="C23" s="90"/>
      <c r="D23" s="10">
        <f>ROUND(D5+D11+D14+D22,2)</f>
        <v>3958713.35</v>
      </c>
      <c r="E23" s="38">
        <v>46</v>
      </c>
      <c r="F23" s="90" t="s">
        <v>303</v>
      </c>
      <c r="G23" s="90"/>
      <c r="H23" s="104">
        <f>ROUND(H5+H13+H16,2)</f>
        <v>17258130.27</v>
      </c>
    </row>
    <row r="24" s="81" customFormat="1" ht="22.5" customHeight="1" spans="1:8">
      <c r="A24" s="38" t="s">
        <v>185</v>
      </c>
      <c r="B24" s="40" t="s">
        <v>304</v>
      </c>
      <c r="C24" s="40"/>
      <c r="D24" s="11">
        <v>25085838.81</v>
      </c>
      <c r="E24" s="38">
        <v>47</v>
      </c>
      <c r="F24" s="40" t="s">
        <v>125</v>
      </c>
      <c r="G24" s="40"/>
      <c r="H24" s="11"/>
    </row>
    <row r="25" s="81" customFormat="1" ht="22.5" customHeight="1" spans="1:8">
      <c r="A25" s="38" t="s">
        <v>187</v>
      </c>
      <c r="B25" s="40" t="s">
        <v>305</v>
      </c>
      <c r="C25" s="40"/>
      <c r="D25" s="11"/>
      <c r="E25" s="38">
        <v>48</v>
      </c>
      <c r="F25" s="40" t="s">
        <v>127</v>
      </c>
      <c r="G25" s="40"/>
      <c r="H25" s="11">
        <v>3954753.35</v>
      </c>
    </row>
    <row r="26" s="81" customFormat="1" ht="22.5" customHeight="1" spans="1:8">
      <c r="A26" s="38" t="s">
        <v>189</v>
      </c>
      <c r="B26" s="83"/>
      <c r="C26" s="84"/>
      <c r="D26" s="91"/>
      <c r="E26" s="38">
        <v>49</v>
      </c>
      <c r="F26" s="83"/>
      <c r="G26" s="84"/>
      <c r="H26" s="91"/>
    </row>
    <row r="27" s="81" customFormat="1" ht="22.5" customHeight="1" spans="1:8">
      <c r="A27" s="38" t="s">
        <v>191</v>
      </c>
      <c r="B27" s="90" t="s">
        <v>128</v>
      </c>
      <c r="C27" s="90"/>
      <c r="D27" s="10">
        <f>ROUND(D23+D24+D25,2)</f>
        <v>29044552.16</v>
      </c>
      <c r="E27" s="38">
        <v>50</v>
      </c>
      <c r="F27" s="90" t="s">
        <v>129</v>
      </c>
      <c r="G27" s="90"/>
      <c r="H27" s="10">
        <f>ROUND(H23+H24+H25,2)</f>
        <v>21212883.62</v>
      </c>
    </row>
    <row r="28" s="81" customFormat="1" ht="22.5" customHeight="1" spans="1:8">
      <c r="A28" s="38" t="s">
        <v>193</v>
      </c>
      <c r="B28" s="38"/>
      <c r="C28" s="38"/>
      <c r="D28" s="91"/>
      <c r="E28" s="38">
        <v>51</v>
      </c>
      <c r="F28" s="90" t="s">
        <v>130</v>
      </c>
      <c r="G28" s="90"/>
      <c r="H28" s="104">
        <f>ROUND(D27-H27,2)</f>
        <v>7831668.54</v>
      </c>
    </row>
    <row r="29" s="81" customFormat="1" ht="22.5" customHeight="1" spans="1:8">
      <c r="A29" s="38" t="s">
        <v>195</v>
      </c>
      <c r="B29" s="40" t="s">
        <v>306</v>
      </c>
      <c r="C29" s="40"/>
      <c r="D29" s="11">
        <v>2815684.96</v>
      </c>
      <c r="E29" s="38">
        <v>52</v>
      </c>
      <c r="F29" s="40" t="s">
        <v>307</v>
      </c>
      <c r="G29" s="40"/>
      <c r="H29" s="10">
        <f>ROUND((D27+D29)-H27,2)</f>
        <v>10647353.5</v>
      </c>
    </row>
    <row r="30" s="81" customFormat="1" ht="22.5" customHeight="1" spans="1:8">
      <c r="A30" s="38" t="s">
        <v>147</v>
      </c>
      <c r="B30" s="38"/>
      <c r="C30" s="38"/>
      <c r="D30" s="91"/>
      <c r="E30" s="38">
        <v>53</v>
      </c>
      <c r="F30" s="38"/>
      <c r="G30" s="38"/>
      <c r="H30" s="91"/>
    </row>
    <row r="31" s="81" customFormat="1" ht="22.5" customHeight="1" spans="1:8">
      <c r="A31" s="38" t="s">
        <v>150</v>
      </c>
      <c r="B31" s="90" t="s">
        <v>308</v>
      </c>
      <c r="C31" s="90"/>
      <c r="D31" s="10">
        <f>ROUND(D27+D29,2)</f>
        <v>31860237.12</v>
      </c>
      <c r="E31" s="38">
        <v>54</v>
      </c>
      <c r="F31" s="90" t="s">
        <v>308</v>
      </c>
      <c r="G31" s="90"/>
      <c r="H31" s="10">
        <f>ROUND(H27+H29,2)</f>
        <v>31860237.12</v>
      </c>
    </row>
    <row r="32" s="81" customFormat="1" customHeight="1" spans="1:8">
      <c r="A32" s="3" t="s">
        <v>309</v>
      </c>
      <c r="B32" s="14"/>
      <c r="C32" s="14"/>
      <c r="D32" s="92"/>
      <c r="E32" s="14" t="s">
        <v>310</v>
      </c>
      <c r="F32" s="14"/>
      <c r="G32" s="14"/>
      <c r="H32" s="14"/>
    </row>
    <row r="33" s="81" customFormat="1" customHeight="1" spans="1:8">
      <c r="A33" s="3"/>
      <c r="B33" s="14"/>
      <c r="C33" s="14"/>
      <c r="D33" s="93"/>
      <c r="E33" s="14"/>
      <c r="F33" s="14"/>
      <c r="G33" s="14"/>
      <c r="H33" s="14"/>
    </row>
    <row r="34" s="81" customFormat="1" ht="11.25" customHeight="1" spans="1:8">
      <c r="A34" s="14" t="s">
        <v>311</v>
      </c>
      <c r="B34" s="16"/>
      <c r="C34" s="16"/>
      <c r="D34" s="16"/>
      <c r="E34" s="93"/>
      <c r="F34" s="16"/>
      <c r="G34" s="14"/>
      <c r="H34" s="14"/>
    </row>
    <row r="35" s="81" customFormat="1" ht="11.25" customHeight="1" spans="1:8">
      <c r="A35" s="14" t="s">
        <v>312</v>
      </c>
      <c r="B35" s="16"/>
      <c r="C35" s="16"/>
      <c r="D35" s="16"/>
      <c r="E35" s="93"/>
      <c r="F35" s="16"/>
      <c r="G35" s="14"/>
      <c r="H35" s="14"/>
    </row>
    <row r="36" s="81" customFormat="1" ht="11.25" customHeight="1" spans="1:8">
      <c r="A36" s="14" t="s">
        <v>313</v>
      </c>
      <c r="B36" s="16"/>
      <c r="C36" s="16"/>
      <c r="D36" s="16"/>
      <c r="E36" s="93"/>
      <c r="F36" s="16"/>
      <c r="G36" s="14"/>
      <c r="H36" s="14"/>
    </row>
    <row r="37" s="81" customFormat="1" ht="11.25" customHeight="1" spans="1:8">
      <c r="A37" s="14" t="s">
        <v>314</v>
      </c>
      <c r="B37" s="16"/>
      <c r="C37" s="16"/>
      <c r="D37" s="16"/>
      <c r="E37" s="93"/>
      <c r="F37" s="16"/>
      <c r="G37" s="14"/>
      <c r="H37" s="14"/>
    </row>
    <row r="38" s="81" customFormat="1" ht="11.25" customHeight="1" spans="1:8">
      <c r="A38" s="14" t="s">
        <v>315</v>
      </c>
      <c r="B38" s="16"/>
      <c r="C38" s="16"/>
      <c r="D38" s="16"/>
      <c r="E38" s="93"/>
      <c r="F38" s="16"/>
      <c r="G38" s="14"/>
      <c r="H38" s="14"/>
    </row>
    <row r="39" s="81" customFormat="1" ht="11.25" customHeight="1" spans="1:8">
      <c r="A39" s="14" t="s">
        <v>316</v>
      </c>
      <c r="B39" s="16"/>
      <c r="C39" s="16"/>
      <c r="D39" s="16"/>
      <c r="E39" s="93"/>
      <c r="F39" s="16"/>
      <c r="G39" s="14"/>
      <c r="H39" s="14"/>
    </row>
    <row r="40" s="81" customFormat="1" customHeight="1" spans="1:8">
      <c r="A40" s="14" t="s">
        <v>317</v>
      </c>
      <c r="B40" s="16"/>
      <c r="C40" s="16"/>
      <c r="D40" s="16"/>
      <c r="E40" s="93"/>
      <c r="F40" s="16"/>
      <c r="G40" s="14"/>
      <c r="H40" s="14"/>
    </row>
    <row r="41" s="81" customFormat="1" ht="21" customHeight="1" spans="1:8">
      <c r="A41" s="14" t="s">
        <v>318</v>
      </c>
      <c r="B41" s="14"/>
      <c r="C41" s="14"/>
      <c r="D41" s="14"/>
      <c r="E41" s="105"/>
      <c r="F41" s="14"/>
      <c r="G41" s="14"/>
      <c r="H41" s="14"/>
    </row>
    <row r="42" s="81" customFormat="1" ht="11.25" customHeight="1" spans="1:8">
      <c r="A42" s="14"/>
      <c r="B42" s="16"/>
      <c r="C42" s="16"/>
      <c r="D42" s="16"/>
      <c r="E42" s="93"/>
      <c r="F42" s="16"/>
      <c r="G42" s="14"/>
      <c r="H42" s="14"/>
    </row>
    <row r="44" customHeight="1" spans="1:8">
      <c r="A44" s="65"/>
      <c r="B44" s="50"/>
      <c r="C44" s="50"/>
      <c r="D44" s="50"/>
      <c r="E44" s="106"/>
      <c r="F44" s="50"/>
      <c r="G44" s="65"/>
      <c r="H44" s="65"/>
    </row>
    <row r="45" ht="32.25" customHeight="1" spans="1:8">
      <c r="A45" s="65"/>
      <c r="B45" s="50"/>
      <c r="C45" s="50"/>
      <c r="D45" s="50"/>
      <c r="E45" s="106"/>
      <c r="F45" s="50"/>
      <c r="G45" s="65"/>
      <c r="H45" s="65"/>
    </row>
  </sheetData>
  <sheetProtection sheet="1"/>
  <mergeCells count="67">
    <mergeCell ref="A1:H1"/>
    <mergeCell ref="B3:C3"/>
    <mergeCell ref="B4:C4"/>
    <mergeCell ref="F4:G4"/>
    <mergeCell ref="B5:C5"/>
    <mergeCell ref="F5:G5"/>
    <mergeCell ref="B6:C6"/>
    <mergeCell ref="F6:G6"/>
    <mergeCell ref="B7:C7"/>
    <mergeCell ref="F7:G7"/>
    <mergeCell ref="B8:C8"/>
    <mergeCell ref="F8:G8"/>
    <mergeCell ref="B9:C9"/>
    <mergeCell ref="F9:G9"/>
    <mergeCell ref="B10:C10"/>
    <mergeCell ref="F10:G10"/>
    <mergeCell ref="B11:C11"/>
    <mergeCell ref="B12:C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 ref="A32:C32"/>
    <mergeCell ref="A34:H34"/>
    <mergeCell ref="A35:H35"/>
    <mergeCell ref="A36:H36"/>
    <mergeCell ref="A37:H37"/>
    <mergeCell ref="A38:H38"/>
    <mergeCell ref="A39:H39"/>
    <mergeCell ref="A40:H40"/>
    <mergeCell ref="A41:H41"/>
    <mergeCell ref="A42:H42"/>
    <mergeCell ref="A44:H44"/>
    <mergeCell ref="A45:H45"/>
  </mergeCells>
  <printOptions horizontalCentered="1"/>
  <pageMargins left="1.18" right="1.02" top="0.55" bottom="0.47" header="0.51" footer="0.51"/>
  <pageSetup paperSize="77" scale="72" pageOrder="overThenDown" orientation="landscape" blackAndWhite="1"/>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zoomScale="115" zoomScaleNormal="115" workbookViewId="0">
      <pane ySplit="5" topLeftCell="A6" activePane="bottomLeft" state="frozen"/>
      <selection/>
      <selection pane="bottomLeft" activeCell="A1" sqref="A1:F1"/>
    </sheetView>
  </sheetViews>
  <sheetFormatPr defaultColWidth="8" defaultRowHeight="14.25" customHeight="1" outlineLevelCol="5"/>
  <cols>
    <col min="1" max="1" width="11.8583333333333" style="49" customWidth="1"/>
    <col min="2" max="2" width="24.2833333333333" style="49" customWidth="1"/>
    <col min="3" max="3" width="24.1416666666667" style="49" customWidth="1"/>
    <col min="4" max="4" width="6.70833333333333" style="49" customWidth="1"/>
    <col min="5" max="5" width="29.8583333333333" style="49" customWidth="1"/>
    <col min="6" max="6" width="24.1416666666667" style="49" customWidth="1"/>
  </cols>
  <sheetData>
    <row r="1" ht="44.25" customHeight="1" spans="1:6">
      <c r="A1" s="2" t="s">
        <v>319</v>
      </c>
      <c r="B1" s="2"/>
      <c r="C1" s="72"/>
      <c r="D1" s="2"/>
      <c r="E1" s="2"/>
      <c r="F1" s="2"/>
    </row>
    <row r="2" s="15" customFormat="1" ht="15.75" customHeight="1" spans="1:6">
      <c r="A2" s="3"/>
      <c r="B2" s="3"/>
      <c r="C2" s="1"/>
      <c r="D2" s="3"/>
      <c r="E2" s="3"/>
      <c r="F2" s="16" t="s">
        <v>320</v>
      </c>
    </row>
    <row r="3" s="15" customFormat="1" ht="15.75" customHeight="1" spans="1:6">
      <c r="A3" s="4" t="s">
        <v>43</v>
      </c>
      <c r="B3" s="5" t="s">
        <v>3</v>
      </c>
      <c r="C3" s="73"/>
      <c r="D3" s="74" t="s">
        <v>80</v>
      </c>
      <c r="E3" s="77" t="s">
        <v>44</v>
      </c>
      <c r="F3" s="4" t="s">
        <v>45</v>
      </c>
    </row>
    <row r="4" s="15" customFormat="1" ht="15.75" customHeight="1" spans="1:6">
      <c r="A4" s="68" t="s">
        <v>321</v>
      </c>
      <c r="B4" s="68" t="s">
        <v>47</v>
      </c>
      <c r="C4" s="38" t="s">
        <v>322</v>
      </c>
      <c r="D4" s="68" t="s">
        <v>321</v>
      </c>
      <c r="E4" s="68" t="s">
        <v>47</v>
      </c>
      <c r="F4" s="38" t="s">
        <v>323</v>
      </c>
    </row>
    <row r="5" s="15" customFormat="1" ht="24.75" customHeight="1" spans="1:6">
      <c r="A5" s="7"/>
      <c r="B5" s="7"/>
      <c r="C5" s="38" t="s">
        <v>145</v>
      </c>
      <c r="D5" s="7"/>
      <c r="E5" s="7"/>
      <c r="F5" s="38" t="s">
        <v>145</v>
      </c>
    </row>
    <row r="6" s="15" customFormat="1" ht="24.75" customHeight="1" spans="1:6">
      <c r="A6" s="38" t="s">
        <v>50</v>
      </c>
      <c r="B6" s="40" t="s">
        <v>146</v>
      </c>
      <c r="C6" s="11"/>
      <c r="D6" s="38" t="s">
        <v>147</v>
      </c>
      <c r="E6" s="40" t="s">
        <v>148</v>
      </c>
      <c r="F6" s="11"/>
    </row>
    <row r="7" s="15" customFormat="1" ht="24.75" customHeight="1" spans="1:6">
      <c r="A7" s="38" t="s">
        <v>52</v>
      </c>
      <c r="B7" s="40" t="s">
        <v>149</v>
      </c>
      <c r="C7" s="11">
        <v>1152644.19</v>
      </c>
      <c r="D7" s="38" t="s">
        <v>150</v>
      </c>
      <c r="E7" s="40" t="s">
        <v>151</v>
      </c>
      <c r="F7" s="11">
        <v>10016841.28</v>
      </c>
    </row>
    <row r="8" s="15" customFormat="1" ht="24.75" customHeight="1" spans="1:6">
      <c r="A8" s="38" t="s">
        <v>54</v>
      </c>
      <c r="B8" s="40" t="s">
        <v>155</v>
      </c>
      <c r="C8" s="11"/>
      <c r="D8" s="38" t="s">
        <v>153</v>
      </c>
      <c r="E8" s="40" t="s">
        <v>154</v>
      </c>
      <c r="F8" s="11"/>
    </row>
    <row r="9" s="15" customFormat="1" ht="24.75" customHeight="1" spans="1:6">
      <c r="A9" s="38" t="s">
        <v>56</v>
      </c>
      <c r="B9" s="40" t="s">
        <v>158</v>
      </c>
      <c r="C9" s="11"/>
      <c r="D9" s="38" t="s">
        <v>156</v>
      </c>
      <c r="E9" s="40" t="s">
        <v>157</v>
      </c>
      <c r="F9" s="11"/>
    </row>
    <row r="10" s="15" customFormat="1" ht="24.75" customHeight="1" spans="1:6">
      <c r="A10" s="38" t="s">
        <v>58</v>
      </c>
      <c r="B10" s="40" t="s">
        <v>161</v>
      </c>
      <c r="C10" s="11"/>
      <c r="D10" s="38" t="s">
        <v>159</v>
      </c>
      <c r="E10" s="40" t="s">
        <v>160</v>
      </c>
      <c r="F10" s="11"/>
    </row>
    <row r="11" s="15" customFormat="1" ht="24.75" customHeight="1" spans="1:6">
      <c r="A11" s="38" t="s">
        <v>60</v>
      </c>
      <c r="B11" s="40"/>
      <c r="C11" s="38"/>
      <c r="D11" s="38" t="s">
        <v>162</v>
      </c>
      <c r="E11" s="40" t="s">
        <v>163</v>
      </c>
      <c r="F11" s="11"/>
    </row>
    <row r="12" s="15" customFormat="1" ht="24.75" customHeight="1" spans="1:6">
      <c r="A12" s="38" t="s">
        <v>62</v>
      </c>
      <c r="B12" s="40"/>
      <c r="C12" s="38"/>
      <c r="D12" s="38" t="s">
        <v>164</v>
      </c>
      <c r="E12" s="40" t="s">
        <v>165</v>
      </c>
      <c r="F12" s="11"/>
    </row>
    <row r="13" s="15" customFormat="1" ht="24.75" customHeight="1" spans="1:6">
      <c r="A13" s="38" t="s">
        <v>64</v>
      </c>
      <c r="B13" s="40"/>
      <c r="C13" s="38"/>
      <c r="D13" s="38" t="s">
        <v>166</v>
      </c>
      <c r="E13" s="40" t="s">
        <v>167</v>
      </c>
      <c r="F13" s="11"/>
    </row>
    <row r="14" s="15" customFormat="1" ht="15.75" customHeight="1" spans="1:6">
      <c r="A14" s="38" t="s">
        <v>66</v>
      </c>
      <c r="B14" s="40"/>
      <c r="C14" s="38"/>
      <c r="D14" s="38" t="s">
        <v>168</v>
      </c>
      <c r="E14" s="40"/>
      <c r="F14" s="78"/>
    </row>
    <row r="15" s="15" customFormat="1" ht="15.75" customHeight="1" spans="1:6">
      <c r="A15" s="38" t="s">
        <v>68</v>
      </c>
      <c r="B15" s="40"/>
      <c r="C15" s="38"/>
      <c r="D15" s="38" t="s">
        <v>169</v>
      </c>
      <c r="E15" s="40"/>
      <c r="F15" s="78"/>
    </row>
    <row r="16" s="15" customFormat="1" ht="15.75" customHeight="1" spans="1:6">
      <c r="A16" s="38" t="s">
        <v>70</v>
      </c>
      <c r="B16" s="40"/>
      <c r="C16" s="38"/>
      <c r="D16" s="38" t="s">
        <v>170</v>
      </c>
      <c r="E16" s="40"/>
      <c r="F16" s="78"/>
    </row>
    <row r="17" s="15" customFormat="1" ht="15.75" customHeight="1" spans="1:6">
      <c r="A17" s="38" t="s">
        <v>72</v>
      </c>
      <c r="B17" s="40"/>
      <c r="C17" s="38"/>
      <c r="D17" s="38" t="s">
        <v>171</v>
      </c>
      <c r="E17" s="40"/>
      <c r="F17" s="78"/>
    </row>
    <row r="18" s="15" customFormat="1" ht="15.75" customHeight="1" spans="1:6">
      <c r="A18" s="38" t="s">
        <v>74</v>
      </c>
      <c r="B18" s="40"/>
      <c r="C18" s="38"/>
      <c r="D18" s="38" t="s">
        <v>172</v>
      </c>
      <c r="E18" s="40"/>
      <c r="F18" s="78"/>
    </row>
    <row r="19" s="15" customFormat="1" ht="15.75" customHeight="1" spans="1:6">
      <c r="A19" s="38" t="s">
        <v>173</v>
      </c>
      <c r="B19" s="40"/>
      <c r="C19" s="38"/>
      <c r="D19" s="38" t="s">
        <v>174</v>
      </c>
      <c r="E19" s="40"/>
      <c r="F19" s="78"/>
    </row>
    <row r="20" s="15" customFormat="1" ht="15.75" customHeight="1" spans="1:6">
      <c r="A20" s="38" t="s">
        <v>175</v>
      </c>
      <c r="B20" s="40"/>
      <c r="C20" s="38"/>
      <c r="D20" s="38" t="s">
        <v>176</v>
      </c>
      <c r="E20" s="40"/>
      <c r="F20" s="78"/>
    </row>
    <row r="21" s="15" customFormat="1" ht="15.75" customHeight="1" spans="1:6">
      <c r="A21" s="38" t="s">
        <v>177</v>
      </c>
      <c r="B21" s="40"/>
      <c r="C21" s="38"/>
      <c r="D21" s="38" t="s">
        <v>178</v>
      </c>
      <c r="E21" s="40"/>
      <c r="F21" s="78"/>
    </row>
    <row r="22" s="15" customFormat="1" ht="15.75" customHeight="1" spans="1:6">
      <c r="A22" s="38" t="s">
        <v>179</v>
      </c>
      <c r="B22" s="40"/>
      <c r="C22" s="38"/>
      <c r="D22" s="38" t="s">
        <v>180</v>
      </c>
      <c r="E22" s="40"/>
      <c r="F22" s="78"/>
    </row>
    <row r="23" s="15" customFormat="1" ht="15.75" customHeight="1" spans="1:6">
      <c r="A23" s="38" t="s">
        <v>181</v>
      </c>
      <c r="B23" s="40"/>
      <c r="C23" s="38"/>
      <c r="D23" s="38" t="s">
        <v>182</v>
      </c>
      <c r="E23" s="40"/>
      <c r="F23" s="78"/>
    </row>
    <row r="24" s="15" customFormat="1" ht="15.75" customHeight="1" spans="1:6">
      <c r="A24" s="38" t="s">
        <v>183</v>
      </c>
      <c r="B24" s="40"/>
      <c r="C24" s="38"/>
      <c r="D24" s="38" t="s">
        <v>184</v>
      </c>
      <c r="E24" s="40"/>
      <c r="F24" s="78"/>
    </row>
    <row r="25" s="15" customFormat="1" ht="15.75" customHeight="1" spans="1:6">
      <c r="A25" s="38" t="s">
        <v>185</v>
      </c>
      <c r="B25" s="40"/>
      <c r="C25" s="38"/>
      <c r="D25" s="38" t="s">
        <v>186</v>
      </c>
      <c r="E25" s="40"/>
      <c r="F25" s="78"/>
    </row>
    <row r="26" s="15" customFormat="1" ht="15.75" customHeight="1" spans="1:6">
      <c r="A26" s="38" t="s">
        <v>187</v>
      </c>
      <c r="B26" s="40"/>
      <c r="C26" s="38"/>
      <c r="D26" s="38" t="s">
        <v>188</v>
      </c>
      <c r="E26" s="40"/>
      <c r="F26" s="78"/>
    </row>
    <row r="27" s="15" customFormat="1" ht="15.75" customHeight="1" spans="1:6">
      <c r="A27" s="38" t="s">
        <v>189</v>
      </c>
      <c r="B27" s="40"/>
      <c r="C27" s="38"/>
      <c r="D27" s="38" t="s">
        <v>190</v>
      </c>
      <c r="E27" s="40"/>
      <c r="F27" s="78"/>
    </row>
    <row r="28" s="15" customFormat="1" ht="15.75" customHeight="1" spans="1:6">
      <c r="A28" s="38" t="s">
        <v>191</v>
      </c>
      <c r="B28" s="40"/>
      <c r="C28" s="38"/>
      <c r="D28" s="38" t="s">
        <v>192</v>
      </c>
      <c r="E28" s="40"/>
      <c r="F28" s="78"/>
    </row>
    <row r="29" s="15" customFormat="1" ht="15.75" customHeight="1" spans="1:6">
      <c r="A29" s="38" t="s">
        <v>193</v>
      </c>
      <c r="B29" s="40"/>
      <c r="C29" s="38"/>
      <c r="D29" s="38" t="s">
        <v>194</v>
      </c>
      <c r="E29" s="40"/>
      <c r="F29" s="78"/>
    </row>
    <row r="30" s="15" customFormat="1" ht="23.25" customHeight="1" spans="1:6">
      <c r="A30" s="38" t="s">
        <v>195</v>
      </c>
      <c r="B30" s="38" t="s">
        <v>134</v>
      </c>
      <c r="C30" s="10">
        <f>ROUND(C7+C8+C9+C10+C6,2)</f>
        <v>1152644.19</v>
      </c>
      <c r="D30" s="38" t="s">
        <v>197</v>
      </c>
      <c r="E30" s="38" t="s">
        <v>134</v>
      </c>
      <c r="F30" s="10">
        <f>ROUND(F6+F7+F8+F9+F10+F11+F12+F13,2)</f>
        <v>10016841.28</v>
      </c>
    </row>
    <row r="31" s="15" customFormat="1" ht="13.5" customHeight="1" spans="1:6">
      <c r="A31" s="69" t="s">
        <v>324</v>
      </c>
      <c r="B31" s="69"/>
      <c r="C31" s="75"/>
      <c r="D31" s="69"/>
      <c r="E31" s="69"/>
      <c r="F31" s="79"/>
    </row>
    <row r="32" s="71" customFormat="1" ht="13.5" customHeight="1" spans="1:6">
      <c r="A32" s="65"/>
      <c r="B32" s="65"/>
      <c r="C32" s="49"/>
      <c r="D32" s="65"/>
      <c r="E32" s="65"/>
      <c r="F32" s="80"/>
    </row>
    <row r="33" s="71" customFormat="1" ht="13.5" customHeight="1" spans="1:6">
      <c r="A33" s="65" t="s">
        <v>139</v>
      </c>
      <c r="B33" s="65"/>
      <c r="C33" s="49"/>
      <c r="D33" s="65"/>
      <c r="E33" s="65"/>
      <c r="F33" s="80"/>
    </row>
    <row r="35" customHeight="1" spans="1:5">
      <c r="A35" s="76"/>
      <c r="B35" s="76"/>
      <c r="D35" s="76"/>
      <c r="E35" s="76"/>
    </row>
  </sheetData>
  <sheetProtection sheet="1"/>
  <mergeCells count="9">
    <mergeCell ref="A1:F1"/>
    <mergeCell ref="A31:E31"/>
    <mergeCell ref="A32:E32"/>
    <mergeCell ref="A33:E33"/>
    <mergeCell ref="A35:E35"/>
    <mergeCell ref="A4:A5"/>
    <mergeCell ref="B4:B5"/>
    <mergeCell ref="D4:D5"/>
    <mergeCell ref="E4:E5"/>
  </mergeCells>
  <printOptions horizontalCentered="1"/>
  <pageMargins left="1.18" right="1.18" top="1.18" bottom="1.18" header="0.51" footer="0.51"/>
  <pageSetup paperSize="77" scale="72" pageOrder="overThenDown" orientation="landscape" blackAndWhite="1"/>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
  <sheetViews>
    <sheetView workbookViewId="0">
      <selection activeCell="D10" sqref="D10"/>
    </sheetView>
  </sheetViews>
  <sheetFormatPr defaultColWidth="9" defaultRowHeight="14.25" customHeight="1" outlineLevelCol="3"/>
  <cols>
    <col min="1" max="1" width="14.8583333333333" style="66" customWidth="1"/>
    <col min="2" max="2" width="41.2833333333333" style="66" customWidth="1"/>
    <col min="3" max="3" width="44.1416666666667" style="66" customWidth="1"/>
    <col min="4" max="4" width="52.5666666666667" style="66" customWidth="1"/>
  </cols>
  <sheetData>
    <row r="1" ht="39.75" customHeight="1" spans="1:4">
      <c r="A1" s="2" t="s">
        <v>325</v>
      </c>
      <c r="B1" s="2"/>
      <c r="C1" s="2"/>
      <c r="D1" s="2"/>
    </row>
    <row r="2" customHeight="1" spans="1:4">
      <c r="A2" s="14"/>
      <c r="B2" s="14"/>
      <c r="C2" s="3"/>
      <c r="D2" s="16" t="s">
        <v>326</v>
      </c>
    </row>
    <row r="3" ht="21" customHeight="1" spans="1:4">
      <c r="A3" s="4" t="s">
        <v>43</v>
      </c>
      <c r="B3" s="5" t="s">
        <v>3</v>
      </c>
      <c r="C3" s="67" t="s">
        <v>44</v>
      </c>
      <c r="D3" s="4" t="s">
        <v>45</v>
      </c>
    </row>
    <row r="4" ht="13.5" customHeight="1" spans="1:4">
      <c r="A4" s="68" t="s">
        <v>321</v>
      </c>
      <c r="B4" s="68" t="s">
        <v>47</v>
      </c>
      <c r="C4" s="38" t="s">
        <v>327</v>
      </c>
      <c r="D4" s="38" t="s">
        <v>49</v>
      </c>
    </row>
    <row r="5" ht="13.5" customHeight="1" spans="1:4">
      <c r="A5" s="7"/>
      <c r="B5" s="7"/>
      <c r="C5" s="38"/>
      <c r="D5" s="38"/>
    </row>
    <row r="6" ht="33" customHeight="1" spans="1:4">
      <c r="A6" s="38" t="s">
        <v>50</v>
      </c>
      <c r="B6" s="40" t="s">
        <v>51</v>
      </c>
      <c r="C6" s="10">
        <f t="shared" ref="C6:D6" si="0">ROUND(C7+C8+C9+C10,2)</f>
        <v>9938799.35</v>
      </c>
      <c r="D6" s="10">
        <f t="shared" si="0"/>
        <v>9122726.18</v>
      </c>
    </row>
    <row r="7" ht="33" customHeight="1" spans="1:4">
      <c r="A7" s="38" t="s">
        <v>52</v>
      </c>
      <c r="B7" s="40" t="s">
        <v>53</v>
      </c>
      <c r="C7" s="10">
        <v>0</v>
      </c>
      <c r="D7" s="11"/>
    </row>
    <row r="8" ht="33" customHeight="1" spans="1:4">
      <c r="A8" s="38" t="s">
        <v>54</v>
      </c>
      <c r="B8" s="40" t="s">
        <v>55</v>
      </c>
      <c r="C8" s="10">
        <v>0</v>
      </c>
      <c r="D8" s="11"/>
    </row>
    <row r="9" ht="33" customHeight="1" spans="1:4">
      <c r="A9" s="38" t="s">
        <v>56</v>
      </c>
      <c r="B9" s="40" t="s">
        <v>57</v>
      </c>
      <c r="C9" s="10">
        <v>9938799.35</v>
      </c>
      <c r="D9" s="11">
        <v>9122726.18</v>
      </c>
    </row>
    <row r="10" ht="33" customHeight="1" spans="1:4">
      <c r="A10" s="38" t="s">
        <v>58</v>
      </c>
      <c r="B10" s="40" t="s">
        <v>59</v>
      </c>
      <c r="C10" s="10">
        <v>0</v>
      </c>
      <c r="D10" s="11"/>
    </row>
    <row r="11" ht="33" customHeight="1" spans="1:4">
      <c r="A11" s="38" t="s">
        <v>60</v>
      </c>
      <c r="B11" s="40" t="s">
        <v>63</v>
      </c>
      <c r="C11" s="10">
        <f t="shared" ref="C11:D11" si="1">ROUND(C12+C13,2)</f>
        <v>0</v>
      </c>
      <c r="D11" s="10">
        <f t="shared" si="1"/>
        <v>0</v>
      </c>
    </row>
    <row r="12" ht="33" customHeight="1" spans="1:4">
      <c r="A12" s="38" t="s">
        <v>62</v>
      </c>
      <c r="B12" s="40" t="s">
        <v>65</v>
      </c>
      <c r="C12" s="10">
        <v>0</v>
      </c>
      <c r="D12" s="11"/>
    </row>
    <row r="13" ht="33" customHeight="1" spans="1:4">
      <c r="A13" s="38" t="s">
        <v>64</v>
      </c>
      <c r="B13" s="40" t="s">
        <v>67</v>
      </c>
      <c r="C13" s="10">
        <v>0</v>
      </c>
      <c r="D13" s="11"/>
    </row>
    <row r="14" ht="33" customHeight="1" spans="1:4">
      <c r="A14" s="38" t="s">
        <v>66</v>
      </c>
      <c r="B14" s="40" t="s">
        <v>69</v>
      </c>
      <c r="C14" s="10">
        <f t="shared" ref="C14:D14" si="2">ROUND(C6-C11,2)</f>
        <v>9938799.35</v>
      </c>
      <c r="D14" s="10">
        <f t="shared" si="2"/>
        <v>9122726.18</v>
      </c>
    </row>
    <row r="15" ht="33" customHeight="1" spans="1:4">
      <c r="A15" s="38" t="s">
        <v>68</v>
      </c>
      <c r="B15" s="40" t="s">
        <v>328</v>
      </c>
      <c r="C15" s="10">
        <v>9938799.35</v>
      </c>
      <c r="D15" s="10">
        <f>医疗救助收支表2025jb11!D22</f>
        <v>9122726.18</v>
      </c>
    </row>
    <row r="16" ht="18" customHeight="1" spans="1:4">
      <c r="A16" s="69" t="s">
        <v>76</v>
      </c>
      <c r="B16" s="69"/>
      <c r="C16" s="70"/>
      <c r="D16" s="69"/>
    </row>
    <row r="17" ht="18" customHeight="1" spans="1:4">
      <c r="A17" s="14" t="s">
        <v>329</v>
      </c>
      <c r="B17" s="14"/>
      <c r="C17" s="3"/>
      <c r="D17" s="14"/>
    </row>
    <row r="18" ht="13.5" customHeight="1" spans="1:4">
      <c r="A18" s="14"/>
      <c r="B18" s="14"/>
      <c r="C18" s="3"/>
      <c r="D18" s="14"/>
    </row>
    <row r="19" ht="13.5" customHeight="1" spans="1:4">
      <c r="A19" s="15"/>
      <c r="B19" s="15"/>
      <c r="C19" s="15"/>
      <c r="D19" s="15"/>
    </row>
  </sheetData>
  <sheetProtection sheet="1"/>
  <mergeCells count="8">
    <mergeCell ref="A1:D1"/>
    <mergeCell ref="A16:D16"/>
    <mergeCell ref="A17:D17"/>
    <mergeCell ref="A18:D18"/>
    <mergeCell ref="A4:A5"/>
    <mergeCell ref="B4:B5"/>
    <mergeCell ref="C4:C5"/>
    <mergeCell ref="D4:D5"/>
  </mergeCells>
  <printOptions horizontalCentered="1"/>
  <pageMargins left="0.75" right="0.75" top="1" bottom="1" header="0.5" footer="0.5"/>
  <pageSetup paperSize="9" scale="89" fitToHeight="0" orientation="landscape" blackAndWhite="1"/>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zoomScale="120" zoomScaleNormal="120" workbookViewId="0">
      <pane ySplit="4" topLeftCell="A5" activePane="bottomLeft" state="frozen"/>
      <selection/>
      <selection pane="bottomLeft" activeCell="A1" sqref="A1:D1"/>
    </sheetView>
  </sheetViews>
  <sheetFormatPr defaultColWidth="9" defaultRowHeight="13.5" customHeight="1" outlineLevelCol="3"/>
  <cols>
    <col min="1" max="1" width="34.2833333333333" style="48" customWidth="1"/>
    <col min="2" max="4" width="31.2833333333333" style="48" customWidth="1"/>
  </cols>
  <sheetData>
    <row r="1" ht="39" customHeight="1" spans="1:4">
      <c r="A1" s="2" t="s">
        <v>330</v>
      </c>
      <c r="B1" s="2"/>
      <c r="C1" s="2"/>
      <c r="D1" s="2"/>
    </row>
    <row r="2" customHeight="1" spans="1:4">
      <c r="A2" s="49"/>
      <c r="B2" s="50"/>
      <c r="C2" s="50"/>
      <c r="D2" s="50" t="s">
        <v>331</v>
      </c>
    </row>
    <row r="3" customHeight="1" spans="1:4">
      <c r="A3" s="51" t="s">
        <v>43</v>
      </c>
      <c r="B3" s="52" t="s">
        <v>3</v>
      </c>
      <c r="C3" s="53" t="s">
        <v>44</v>
      </c>
      <c r="D3" s="50" t="s">
        <v>45</v>
      </c>
    </row>
    <row r="4" ht="17.25" customHeight="1" spans="1:4">
      <c r="A4" s="54" t="s">
        <v>210</v>
      </c>
      <c r="B4" s="54" t="s">
        <v>145</v>
      </c>
      <c r="C4" s="54" t="s">
        <v>210</v>
      </c>
      <c r="D4" s="54" t="s">
        <v>145</v>
      </c>
    </row>
    <row r="5" ht="17.25" customHeight="1" spans="1:4">
      <c r="A5" s="55" t="s">
        <v>332</v>
      </c>
      <c r="B5" s="56">
        <f>ROUND(B6+B11,2)</f>
        <v>950300</v>
      </c>
      <c r="C5" s="55" t="s">
        <v>333</v>
      </c>
      <c r="D5" s="56">
        <f>ROUND(D6+D7+D8+D9,2)</f>
        <v>732814.02</v>
      </c>
    </row>
    <row r="6" ht="17.25" customHeight="1" spans="1:4">
      <c r="A6" s="55" t="s">
        <v>334</v>
      </c>
      <c r="B6" s="56">
        <f>ROUND(B7+B8+B9+B10,2)</f>
        <v>950300</v>
      </c>
      <c r="C6" s="55" t="s">
        <v>335</v>
      </c>
      <c r="D6" s="57">
        <v>19640</v>
      </c>
    </row>
    <row r="7" ht="17.25" customHeight="1" spans="1:4">
      <c r="A7" s="55" t="s">
        <v>336</v>
      </c>
      <c r="B7" s="57">
        <v>802700</v>
      </c>
      <c r="C7" s="55" t="s">
        <v>337</v>
      </c>
      <c r="D7" s="57">
        <v>505614.1</v>
      </c>
    </row>
    <row r="8" ht="17.25" customHeight="1" spans="1:4">
      <c r="A8" s="55" t="s">
        <v>338</v>
      </c>
      <c r="B8" s="57">
        <v>147600</v>
      </c>
      <c r="C8" s="55" t="s">
        <v>339</v>
      </c>
      <c r="D8" s="57">
        <v>207559.92</v>
      </c>
    </row>
    <row r="9" ht="17.25" customHeight="1" spans="1:4">
      <c r="A9" s="58" t="s">
        <v>340</v>
      </c>
      <c r="B9" s="57"/>
      <c r="C9" s="55" t="s">
        <v>341</v>
      </c>
      <c r="D9" s="57"/>
    </row>
    <row r="10" ht="17.25" customHeight="1" spans="1:4">
      <c r="A10" s="58" t="s">
        <v>342</v>
      </c>
      <c r="B10" s="59"/>
      <c r="C10" s="55"/>
      <c r="D10" s="60"/>
    </row>
    <row r="11" ht="17.25" customHeight="1" spans="1:4">
      <c r="A11" s="55" t="s">
        <v>343</v>
      </c>
      <c r="B11" s="61">
        <f>ROUND(B12+B13+B14,2)</f>
        <v>0</v>
      </c>
      <c r="C11" s="55"/>
      <c r="D11" s="62"/>
    </row>
    <row r="12" ht="17.25" customHeight="1" spans="1:4">
      <c r="A12" s="63" t="s">
        <v>344</v>
      </c>
      <c r="B12" s="57"/>
      <c r="C12" s="55"/>
      <c r="D12" s="62"/>
    </row>
    <row r="13" ht="17.25" customHeight="1" spans="1:4">
      <c r="A13" s="55" t="s">
        <v>345</v>
      </c>
      <c r="B13" s="57"/>
      <c r="C13" s="55"/>
      <c r="D13" s="62"/>
    </row>
    <row r="14" ht="17.25" customHeight="1" spans="1:4">
      <c r="A14" s="55" t="s">
        <v>346</v>
      </c>
      <c r="B14" s="57"/>
      <c r="C14" s="55"/>
      <c r="D14" s="62"/>
    </row>
    <row r="15" ht="17.25" customHeight="1" spans="1:4">
      <c r="A15" s="55" t="s">
        <v>99</v>
      </c>
      <c r="B15" s="57">
        <v>2540.63</v>
      </c>
      <c r="C15" s="55"/>
      <c r="D15" s="62"/>
    </row>
    <row r="16" ht="17.25" customHeight="1" spans="1:4">
      <c r="A16" s="55" t="s">
        <v>347</v>
      </c>
      <c r="B16" s="57"/>
      <c r="C16" s="55"/>
      <c r="D16" s="62"/>
    </row>
    <row r="17" ht="17.25" customHeight="1" spans="1:4">
      <c r="A17" s="54" t="s">
        <v>122</v>
      </c>
      <c r="B17" s="56">
        <f>ROUND(B5+B15+B16,2)</f>
        <v>952840.63</v>
      </c>
      <c r="C17" s="54" t="s">
        <v>123</v>
      </c>
      <c r="D17" s="56">
        <f>ROUND(D6+D7+D8+D9,2)</f>
        <v>732814.02</v>
      </c>
    </row>
    <row r="18" ht="17.25" customHeight="1" spans="1:4">
      <c r="A18" s="55" t="s">
        <v>348</v>
      </c>
      <c r="B18" s="57"/>
      <c r="C18" s="55" t="s">
        <v>349</v>
      </c>
      <c r="D18" s="57"/>
    </row>
    <row r="19" ht="17.25" customHeight="1" spans="1:4">
      <c r="A19" s="55" t="s">
        <v>350</v>
      </c>
      <c r="B19" s="57"/>
      <c r="C19" s="55" t="s">
        <v>351</v>
      </c>
      <c r="D19" s="57">
        <v>1036099.78</v>
      </c>
    </row>
    <row r="20" ht="17.25" customHeight="1" spans="1:4">
      <c r="A20" s="54" t="s">
        <v>128</v>
      </c>
      <c r="B20" s="56">
        <f>ROUND(B17+B18+B19,2)</f>
        <v>952840.63</v>
      </c>
      <c r="C20" s="54" t="s">
        <v>129</v>
      </c>
      <c r="D20" s="56">
        <f>ROUND(D17+D18+D19,2)</f>
        <v>1768913.8</v>
      </c>
    </row>
    <row r="21" ht="17.25" customHeight="1" spans="1:4">
      <c r="A21" s="55"/>
      <c r="B21" s="60"/>
      <c r="C21" s="55" t="s">
        <v>352</v>
      </c>
      <c r="D21" s="56">
        <f>B20-D20</f>
        <v>-816073.17</v>
      </c>
    </row>
    <row r="22" ht="17.25" customHeight="1" spans="1:4">
      <c r="A22" s="55" t="s">
        <v>353</v>
      </c>
      <c r="B22" s="57">
        <v>9938799.35</v>
      </c>
      <c r="C22" s="55" t="s">
        <v>354</v>
      </c>
      <c r="D22" s="56">
        <f>ROUND(B22+D21,2)</f>
        <v>9122726.18</v>
      </c>
    </row>
    <row r="23" customHeight="1" spans="1:1">
      <c r="A23" s="64" t="s">
        <v>355</v>
      </c>
    </row>
    <row r="24" customHeight="1" spans="1:2">
      <c r="A24" s="65" t="s">
        <v>356</v>
      </c>
      <c r="B24" s="49"/>
    </row>
    <row r="25" customHeight="1" spans="1:2">
      <c r="A25" s="65" t="s">
        <v>357</v>
      </c>
      <c r="B25" s="50"/>
    </row>
    <row r="26" customHeight="1" spans="1:2">
      <c r="A26" s="65" t="s">
        <v>358</v>
      </c>
      <c r="B26" s="65"/>
    </row>
    <row r="27" customHeight="1" spans="1:2">
      <c r="A27" s="65" t="s">
        <v>359</v>
      </c>
      <c r="B27" s="65"/>
    </row>
    <row r="28" customHeight="1" spans="2:2">
      <c r="B28" s="65"/>
    </row>
  </sheetData>
  <sheetProtection sheet="1"/>
  <mergeCells count="1">
    <mergeCell ref="A1:D1"/>
  </mergeCells>
  <printOptions horizontalCentered="1"/>
  <pageMargins left="1.22" right="0.75" top="1" bottom="1" header="0.5" footer="0.5"/>
  <pageSetup paperSize="77" scale="98" orientation="landscape" blackAndWhite="1"/>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zoomScale="110" zoomScaleNormal="110" workbookViewId="0">
      <selection activeCell="C12" sqref="C12"/>
    </sheetView>
  </sheetViews>
  <sheetFormatPr defaultColWidth="8" defaultRowHeight="14.25" customHeight="1" outlineLevelCol="6"/>
  <cols>
    <col min="1" max="1" width="49" style="1" customWidth="1"/>
    <col min="2" max="7" width="27" style="1" customWidth="1"/>
  </cols>
  <sheetData>
    <row r="1" ht="32.25" customHeight="1" spans="1:7">
      <c r="A1" s="2" t="s">
        <v>360</v>
      </c>
      <c r="B1" s="2"/>
      <c r="C1" s="2"/>
      <c r="D1" s="2"/>
      <c r="E1" s="2"/>
      <c r="F1" s="2"/>
      <c r="G1" s="2"/>
    </row>
    <row r="2" ht="18.75" customHeight="1" spans="1:7">
      <c r="A2" s="3"/>
      <c r="B2" s="3"/>
      <c r="C2" s="3"/>
      <c r="D2" s="3"/>
      <c r="E2" s="3"/>
      <c r="F2" s="3"/>
      <c r="G2" s="16" t="s">
        <v>361</v>
      </c>
    </row>
    <row r="3" ht="18.75" customHeight="1" spans="1:7">
      <c r="A3" s="4" t="s">
        <v>43</v>
      </c>
      <c r="B3" s="43" t="s">
        <v>3</v>
      </c>
      <c r="C3" s="43"/>
      <c r="E3" s="4" t="s">
        <v>80</v>
      </c>
      <c r="F3" s="5" t="s">
        <v>44</v>
      </c>
      <c r="G3" s="4" t="s">
        <v>45</v>
      </c>
    </row>
    <row r="4" ht="27.75" customHeight="1" spans="1:7">
      <c r="A4" s="44" t="s">
        <v>362</v>
      </c>
      <c r="B4" s="39" t="s">
        <v>279</v>
      </c>
      <c r="C4" s="39" t="s">
        <v>363</v>
      </c>
      <c r="D4" s="45" t="s">
        <v>364</v>
      </c>
      <c r="E4" s="39" t="s">
        <v>365</v>
      </c>
      <c r="F4" s="39" t="s">
        <v>366</v>
      </c>
      <c r="G4" s="39" t="s">
        <v>367</v>
      </c>
    </row>
    <row r="5" ht="27.75" customHeight="1" spans="1:7">
      <c r="A5" s="44"/>
      <c r="B5" s="39"/>
      <c r="C5" s="39"/>
      <c r="D5" s="45"/>
      <c r="E5" s="39"/>
      <c r="F5" s="39"/>
      <c r="G5" s="39"/>
    </row>
    <row r="6" ht="27.75" customHeight="1" spans="1:7">
      <c r="A6" s="40" t="s">
        <v>368</v>
      </c>
      <c r="B6" s="46">
        <f>医疗资2025jb01!D9</f>
        <v>0</v>
      </c>
      <c r="C6" s="47"/>
      <c r="D6" s="11"/>
      <c r="E6" s="11"/>
      <c r="F6" s="11"/>
      <c r="G6" s="11"/>
    </row>
    <row r="7" ht="27.75" customHeight="1" spans="1:7">
      <c r="A7" s="40" t="s">
        <v>369</v>
      </c>
      <c r="B7" s="46">
        <f>其医资2025jb04!D9</f>
        <v>0</v>
      </c>
      <c r="C7" s="11"/>
      <c r="D7" s="11"/>
      <c r="E7" s="11"/>
      <c r="F7" s="11"/>
      <c r="G7" s="11"/>
    </row>
    <row r="8" ht="27.75" customHeight="1" spans="1:7">
      <c r="A8" s="40" t="s">
        <v>370</v>
      </c>
      <c r="B8" s="46">
        <f>居民资2025jb07!D9</f>
        <v>0</v>
      </c>
      <c r="C8" s="11"/>
      <c r="D8" s="11"/>
      <c r="E8" s="11"/>
      <c r="F8" s="11"/>
      <c r="G8" s="11"/>
    </row>
    <row r="9" ht="27.75" customHeight="1" spans="1:7">
      <c r="A9" s="40" t="s">
        <v>371</v>
      </c>
      <c r="B9" s="46">
        <f>医疗救助资产负债表2025jb10!D9</f>
        <v>9122726.18</v>
      </c>
      <c r="C9" s="11">
        <v>9122726.18</v>
      </c>
      <c r="D9" s="11"/>
      <c r="E9" s="11"/>
      <c r="F9" s="11"/>
      <c r="G9" s="11"/>
    </row>
    <row r="10" ht="20.25" customHeight="1" spans="1:7">
      <c r="A10" s="14" t="s">
        <v>372</v>
      </c>
      <c r="B10" s="14"/>
      <c r="C10" s="14"/>
      <c r="D10" s="14"/>
      <c r="E10" s="14"/>
      <c r="F10" s="14"/>
      <c r="G10" s="14"/>
    </row>
    <row r="11" ht="20.25" customHeight="1" spans="1:7">
      <c r="A11" s="14"/>
      <c r="B11" s="14"/>
      <c r="C11" s="14"/>
      <c r="D11" s="14"/>
      <c r="E11" s="14"/>
      <c r="F11" s="14"/>
      <c r="G11" s="14"/>
    </row>
    <row r="13" customHeight="1" spans="1:7">
      <c r="A13" s="14"/>
      <c r="B13" s="14"/>
      <c r="C13" s="14"/>
      <c r="D13" s="14"/>
      <c r="E13" s="14"/>
      <c r="F13" s="14"/>
      <c r="G13" s="14"/>
    </row>
  </sheetData>
  <sheetProtection sheet="1"/>
  <mergeCells count="12">
    <mergeCell ref="A1:G1"/>
    <mergeCell ref="B3:C3"/>
    <mergeCell ref="A10:G10"/>
    <mergeCell ref="A11:G11"/>
    <mergeCell ref="A13:G13"/>
    <mergeCell ref="A4:A5"/>
    <mergeCell ref="B4:B5"/>
    <mergeCell ref="C4:C5"/>
    <mergeCell ref="D4:D5"/>
    <mergeCell ref="E4:E5"/>
    <mergeCell ref="F4:F5"/>
    <mergeCell ref="G4:G5"/>
  </mergeCells>
  <printOptions horizontalCentered="1"/>
  <pageMargins left="1.18" right="1.18" top="1.18" bottom="1.18" header="0.51" footer="0.51"/>
  <pageSetup paperSize="77" scale="87" fitToHeight="0" pageOrder="overThenDown" orientation="landscape" blackAndWhite="1"/>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zoomScale="110" zoomScaleNormal="110" workbookViewId="0">
      <selection activeCell="F9" sqref="F9"/>
    </sheetView>
  </sheetViews>
  <sheetFormatPr defaultColWidth="8" defaultRowHeight="14.25" customHeight="1" outlineLevelCol="5"/>
  <cols>
    <col min="1" max="1" width="51.7083333333333" style="1" customWidth="1"/>
    <col min="2" max="6" width="30.2833333333333" style="1" customWidth="1"/>
  </cols>
  <sheetData>
    <row r="1" ht="52.5" customHeight="1" spans="1:6">
      <c r="A1" s="2" t="s">
        <v>373</v>
      </c>
      <c r="B1" s="2"/>
      <c r="C1" s="2"/>
      <c r="D1" s="2"/>
      <c r="E1" s="2"/>
      <c r="F1" s="2"/>
    </row>
    <row r="2" ht="15" customHeight="1" spans="1:6">
      <c r="A2" s="3"/>
      <c r="B2" s="3"/>
      <c r="C2" s="3"/>
      <c r="D2" s="3"/>
      <c r="E2" s="3"/>
      <c r="F2" s="16" t="s">
        <v>374</v>
      </c>
    </row>
    <row r="3" ht="15" customHeight="1" spans="1:6">
      <c r="A3" s="16" t="s">
        <v>43</v>
      </c>
      <c r="B3" s="36" t="s">
        <v>3</v>
      </c>
      <c r="C3" s="36"/>
      <c r="D3" s="37" t="s">
        <v>80</v>
      </c>
      <c r="E3" s="42" t="s">
        <v>44</v>
      </c>
      <c r="F3" s="16" t="s">
        <v>45</v>
      </c>
    </row>
    <row r="4" ht="22.5" customHeight="1" spans="1:6">
      <c r="A4" s="38" t="s">
        <v>210</v>
      </c>
      <c r="B4" s="39" t="s">
        <v>279</v>
      </c>
      <c r="C4" s="39" t="s">
        <v>375</v>
      </c>
      <c r="D4" s="39"/>
      <c r="E4" s="39"/>
      <c r="F4" s="39" t="s">
        <v>376</v>
      </c>
    </row>
    <row r="5" ht="22.5" customHeight="1" spans="1:6">
      <c r="A5" s="38"/>
      <c r="B5" s="38"/>
      <c r="C5" s="38" t="s">
        <v>87</v>
      </c>
      <c r="D5" s="38" t="s">
        <v>83</v>
      </c>
      <c r="E5" s="38" t="s">
        <v>377</v>
      </c>
      <c r="F5" s="39"/>
    </row>
    <row r="6" ht="22.5" customHeight="1" spans="1:6">
      <c r="A6" s="40" t="s">
        <v>378</v>
      </c>
      <c r="B6" s="10">
        <f>医疗收支2025jb02!C6+居民收支2025jb08!D5</f>
        <v>104446562.94</v>
      </c>
      <c r="C6" s="10">
        <f>ROUND(C7+C8+C9+C10+C11,2)</f>
        <v>100735294.94</v>
      </c>
      <c r="D6" s="10">
        <f>医疗收支2025jb02!E6+医疗收支2025jb02!F6</f>
        <v>73732248.57</v>
      </c>
      <c r="E6" s="10">
        <f>医疗收支2025jb02!G6</f>
        <v>27003046.37</v>
      </c>
      <c r="F6" s="10">
        <f>居民收支2025jb08!D5</f>
        <v>3711268</v>
      </c>
    </row>
    <row r="7" ht="22.5" customHeight="1" spans="1:6">
      <c r="A7" s="40" t="s">
        <v>379</v>
      </c>
      <c r="B7" s="10">
        <f t="shared" ref="B7:B8" si="0">ROUND(C7+F7,2)</f>
        <v>96393744.42</v>
      </c>
      <c r="C7" s="10">
        <f t="shared" ref="C7:C11" si="1">ROUND(D7+E7,2)</f>
        <v>92682476.42</v>
      </c>
      <c r="D7" s="11">
        <v>67768228.33</v>
      </c>
      <c r="E7" s="11">
        <v>24914248.09</v>
      </c>
      <c r="F7" s="11">
        <v>3711268</v>
      </c>
    </row>
    <row r="8" ht="22.5" customHeight="1" spans="1:6">
      <c r="A8" s="40" t="s">
        <v>380</v>
      </c>
      <c r="B8" s="10">
        <f t="shared" si="0"/>
        <v>0</v>
      </c>
      <c r="C8" s="10">
        <f t="shared" si="1"/>
        <v>0</v>
      </c>
      <c r="D8" s="11"/>
      <c r="E8" s="11"/>
      <c r="F8" s="11"/>
    </row>
    <row r="9" ht="22.5" customHeight="1" spans="1:6">
      <c r="A9" s="40" t="s">
        <v>381</v>
      </c>
      <c r="B9" s="10">
        <f>ROUND(C9,2)</f>
        <v>8042893.11</v>
      </c>
      <c r="C9" s="10">
        <f t="shared" si="1"/>
        <v>8042893.11</v>
      </c>
      <c r="D9" s="11">
        <v>5955570</v>
      </c>
      <c r="E9" s="11">
        <v>2087323.11</v>
      </c>
      <c r="F9" s="38" t="s">
        <v>96</v>
      </c>
    </row>
    <row r="10" ht="22.5" customHeight="1" spans="1:6">
      <c r="A10" s="40" t="s">
        <v>382</v>
      </c>
      <c r="B10" s="10">
        <f t="shared" ref="B10:B11" si="2">ROUND(C10+F10,2)</f>
        <v>9925.41</v>
      </c>
      <c r="C10" s="10">
        <f t="shared" si="1"/>
        <v>9925.41</v>
      </c>
      <c r="D10" s="11">
        <v>8450.24</v>
      </c>
      <c r="E10" s="11">
        <v>1475.17</v>
      </c>
      <c r="F10" s="11"/>
    </row>
    <row r="11" ht="22.5" customHeight="1" spans="1:6">
      <c r="A11" s="40" t="s">
        <v>383</v>
      </c>
      <c r="B11" s="10">
        <f t="shared" si="2"/>
        <v>0</v>
      </c>
      <c r="C11" s="10">
        <f t="shared" si="1"/>
        <v>0</v>
      </c>
      <c r="D11" s="11"/>
      <c r="E11" s="11"/>
      <c r="F11" s="11"/>
    </row>
    <row r="12" ht="22.5" customHeight="1" spans="1:6">
      <c r="A12" s="40" t="s">
        <v>384</v>
      </c>
      <c r="B12" s="41"/>
      <c r="C12" s="41"/>
      <c r="D12" s="41"/>
      <c r="E12" s="41"/>
      <c r="F12" s="41"/>
    </row>
    <row r="13" ht="22.5" customHeight="1" spans="1:6">
      <c r="A13" s="40" t="s">
        <v>385</v>
      </c>
      <c r="B13" s="10">
        <f t="shared" ref="B13:B15" si="3">ROUND(C13+F13,2)</f>
        <v>0</v>
      </c>
      <c r="C13" s="10">
        <f t="shared" ref="C13:C15" si="4">ROUND(D13+E13,2)</f>
        <v>0</v>
      </c>
      <c r="D13" s="11"/>
      <c r="E13" s="11"/>
      <c r="F13" s="11"/>
    </row>
    <row r="14" ht="22.5" customHeight="1" spans="1:6">
      <c r="A14" s="40" t="s">
        <v>386</v>
      </c>
      <c r="B14" s="10">
        <f t="shared" si="3"/>
        <v>0</v>
      </c>
      <c r="C14" s="10">
        <f t="shared" si="4"/>
        <v>0</v>
      </c>
      <c r="D14" s="11"/>
      <c r="E14" s="11"/>
      <c r="F14" s="11"/>
    </row>
    <row r="15" ht="22.5" customHeight="1" spans="1:6">
      <c r="A15" s="40" t="s">
        <v>387</v>
      </c>
      <c r="B15" s="10">
        <f t="shared" si="3"/>
        <v>0</v>
      </c>
      <c r="C15" s="10">
        <f t="shared" si="4"/>
        <v>0</v>
      </c>
      <c r="D15" s="11"/>
      <c r="E15" s="11"/>
      <c r="F15" s="11"/>
    </row>
    <row r="16" ht="18" customHeight="1" spans="1:6">
      <c r="A16" s="14" t="s">
        <v>388</v>
      </c>
      <c r="B16" s="16"/>
      <c r="C16" s="16"/>
      <c r="D16" s="16"/>
      <c r="E16" s="16"/>
      <c r="F16" s="16"/>
    </row>
    <row r="17" ht="18" customHeight="1" spans="1:6">
      <c r="A17" s="14" t="s">
        <v>389</v>
      </c>
      <c r="B17" s="14"/>
      <c r="C17" s="14"/>
      <c r="D17" s="14"/>
      <c r="E17" s="14"/>
      <c r="F17" s="16"/>
    </row>
    <row r="18" ht="18" customHeight="1" spans="1:6">
      <c r="A18" s="14" t="s">
        <v>390</v>
      </c>
      <c r="B18" s="14"/>
      <c r="C18" s="14"/>
      <c r="D18" s="14"/>
      <c r="E18" s="14"/>
      <c r="F18" s="16"/>
    </row>
    <row r="19" ht="18" customHeight="1" spans="1:6">
      <c r="A19" s="14"/>
      <c r="B19" s="14"/>
      <c r="C19" s="14"/>
      <c r="D19" s="14"/>
      <c r="E19" s="14"/>
      <c r="F19" s="16"/>
    </row>
    <row r="21" customHeight="1" spans="1:6">
      <c r="A21" s="14"/>
      <c r="B21" s="16"/>
      <c r="C21" s="16"/>
      <c r="D21" s="16"/>
      <c r="E21" s="16"/>
      <c r="F21" s="16"/>
    </row>
    <row r="22" customHeight="1" spans="1:6">
      <c r="A22" s="14"/>
      <c r="B22" s="14"/>
      <c r="C22" s="14"/>
      <c r="D22" s="14"/>
      <c r="E22" s="14"/>
      <c r="F22" s="16"/>
    </row>
    <row r="23" customHeight="1" spans="1:6">
      <c r="A23" s="14"/>
      <c r="B23" s="14"/>
      <c r="C23" s="14"/>
      <c r="D23" s="14"/>
      <c r="E23" s="14"/>
      <c r="F23" s="16"/>
    </row>
  </sheetData>
  <sheetProtection sheet="1"/>
  <mergeCells count="13">
    <mergeCell ref="A1:F1"/>
    <mergeCell ref="B3:C3"/>
    <mergeCell ref="C4:E4"/>
    <mergeCell ref="A16:F16"/>
    <mergeCell ref="A17:F17"/>
    <mergeCell ref="A18:F18"/>
    <mergeCell ref="A19:F19"/>
    <mergeCell ref="A21:F21"/>
    <mergeCell ref="A22:F22"/>
    <mergeCell ref="A23:F23"/>
    <mergeCell ref="A4:A5"/>
    <mergeCell ref="B4:B5"/>
    <mergeCell ref="F4:F5"/>
  </mergeCells>
  <printOptions horizontalCentered="1"/>
  <pageMargins left="1.18" right="1.18" top="1.18" bottom="1.18" header="0.51" footer="0.51"/>
  <pageSetup paperSize="77" scale="80" fitToHeight="0" pageOrder="overThenDown" orientation="landscape" blackAndWhite="1"/>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C6" sqref="C6"/>
    </sheetView>
  </sheetViews>
  <sheetFormatPr defaultColWidth="8" defaultRowHeight="14.25" customHeight="1" outlineLevelCol="7"/>
  <cols>
    <col min="1" max="7" width="26.425" style="19" customWidth="1"/>
    <col min="8" max="8" width="28.425" style="19" customWidth="1"/>
  </cols>
  <sheetData>
    <row r="1" ht="49.5" customHeight="1" spans="1:8">
      <c r="A1" s="20" t="s">
        <v>391</v>
      </c>
      <c r="B1" s="20"/>
      <c r="C1" s="20"/>
      <c r="D1" s="20"/>
      <c r="E1" s="20"/>
      <c r="F1" s="20"/>
      <c r="G1" s="20"/>
      <c r="H1" s="20"/>
    </row>
    <row r="2" ht="15.75" customHeight="1" spans="1:8">
      <c r="A2" s="21"/>
      <c r="B2" s="21"/>
      <c r="C2" s="21"/>
      <c r="D2" s="22"/>
      <c r="E2" s="21"/>
      <c r="F2" s="21"/>
      <c r="G2" s="21"/>
      <c r="H2" s="22" t="s">
        <v>392</v>
      </c>
    </row>
    <row r="3" ht="18.75" customHeight="1" spans="1:8">
      <c r="A3" s="23" t="s">
        <v>43</v>
      </c>
      <c r="B3" s="24" t="s">
        <v>3</v>
      </c>
      <c r="C3" s="25"/>
      <c r="D3" s="23"/>
      <c r="E3" s="33" t="s">
        <v>80</v>
      </c>
      <c r="F3" s="34" t="s">
        <v>44</v>
      </c>
      <c r="G3" s="25"/>
      <c r="H3" s="23" t="s">
        <v>45</v>
      </c>
    </row>
    <row r="4" ht="27" customHeight="1" spans="1:8">
      <c r="A4" s="26" t="s">
        <v>393</v>
      </c>
      <c r="B4" s="26"/>
      <c r="C4" s="26"/>
      <c r="D4" s="26"/>
      <c r="E4" s="26"/>
      <c r="F4" s="26"/>
      <c r="G4" s="26"/>
      <c r="H4" s="26" t="s">
        <v>394</v>
      </c>
    </row>
    <row r="5" ht="27" customHeight="1" spans="1:8">
      <c r="A5" s="26" t="s">
        <v>279</v>
      </c>
      <c r="B5" s="26" t="s">
        <v>395</v>
      </c>
      <c r="C5" s="26"/>
      <c r="D5" s="26"/>
      <c r="E5" s="26" t="s">
        <v>396</v>
      </c>
      <c r="F5" s="26"/>
      <c r="G5" s="26"/>
      <c r="H5" s="26"/>
    </row>
    <row r="6" ht="30" customHeight="1" spans="1:8">
      <c r="A6" s="26"/>
      <c r="B6" s="26" t="s">
        <v>87</v>
      </c>
      <c r="C6" s="26" t="s">
        <v>397</v>
      </c>
      <c r="D6" s="26" t="s">
        <v>398</v>
      </c>
      <c r="E6" s="26" t="s">
        <v>87</v>
      </c>
      <c r="F6" s="26" t="s">
        <v>397</v>
      </c>
      <c r="G6" s="26" t="s">
        <v>398</v>
      </c>
      <c r="H6" s="26"/>
    </row>
    <row r="7" ht="26.25" customHeight="1" spans="1:8">
      <c r="A7" s="26">
        <v>1</v>
      </c>
      <c r="B7" s="26">
        <v>2</v>
      </c>
      <c r="C7" s="26">
        <v>3</v>
      </c>
      <c r="D7" s="26">
        <v>4</v>
      </c>
      <c r="E7" s="26">
        <v>5</v>
      </c>
      <c r="F7" s="26">
        <v>6</v>
      </c>
      <c r="G7" s="26">
        <v>7</v>
      </c>
      <c r="H7" s="26">
        <v>8</v>
      </c>
    </row>
    <row r="8" ht="23.25" customHeight="1" spans="1:8">
      <c r="A8" s="27">
        <f>B8+E8</f>
        <v>104446562.94</v>
      </c>
      <c r="B8" s="27">
        <f>医疗收支2025jb02!C6</f>
        <v>100735294.94</v>
      </c>
      <c r="C8" s="27">
        <f>B8-D8</f>
        <v>-725335.939999998</v>
      </c>
      <c r="D8" s="28">
        <v>101460630.88</v>
      </c>
      <c r="E8" s="27">
        <f>居民收支2025jb08!D5</f>
        <v>3711268</v>
      </c>
      <c r="F8" s="27">
        <f>E8-G8</f>
        <v>140928</v>
      </c>
      <c r="G8" s="28">
        <v>3570340</v>
      </c>
      <c r="H8" s="35"/>
    </row>
    <row r="9" ht="15" customHeight="1" spans="1:8">
      <c r="A9" s="29" t="s">
        <v>399</v>
      </c>
      <c r="B9" s="30"/>
      <c r="C9" s="30"/>
      <c r="D9" s="30"/>
      <c r="E9" s="30"/>
      <c r="F9" s="30"/>
      <c r="G9" s="30"/>
      <c r="H9" s="30"/>
    </row>
    <row r="10" ht="15" customHeight="1" spans="1:8">
      <c r="A10" s="31" t="s">
        <v>400</v>
      </c>
      <c r="B10" s="31"/>
      <c r="C10" s="22"/>
      <c r="D10" s="22"/>
      <c r="E10" s="22"/>
      <c r="F10" s="22"/>
      <c r="G10" s="22"/>
      <c r="H10" s="22"/>
    </row>
    <row r="11" ht="15" customHeight="1" spans="1:8">
      <c r="A11" s="31" t="s">
        <v>401</v>
      </c>
      <c r="B11" s="31"/>
      <c r="C11" s="31"/>
      <c r="D11" s="31"/>
      <c r="E11" s="31"/>
      <c r="F11" s="31"/>
      <c r="G11" s="31"/>
      <c r="H11" s="31"/>
    </row>
    <row r="12" ht="15" customHeight="1" spans="1:7">
      <c r="A12" s="31" t="s">
        <v>402</v>
      </c>
      <c r="B12" s="31"/>
      <c r="C12" s="31"/>
      <c r="D12" s="31"/>
      <c r="E12" s="31"/>
      <c r="F12" s="31"/>
      <c r="G12" s="31"/>
    </row>
    <row r="13" ht="15" customHeight="1" spans="1:8">
      <c r="A13" s="31"/>
      <c r="B13" s="31"/>
      <c r="C13" s="31"/>
      <c r="D13" s="31"/>
      <c r="E13" s="31"/>
      <c r="F13" s="22"/>
      <c r="G13" s="22"/>
      <c r="H13" s="22"/>
    </row>
    <row r="14" ht="15" customHeight="1" spans="1:8">
      <c r="A14" s="31" t="s">
        <v>139</v>
      </c>
      <c r="B14" s="31"/>
      <c r="C14" s="22"/>
      <c r="D14" s="22"/>
      <c r="E14" s="22"/>
      <c r="F14" s="22"/>
      <c r="G14" s="22"/>
      <c r="H14" s="22"/>
    </row>
    <row r="16" customHeight="1" spans="1:8">
      <c r="A16" s="32"/>
      <c r="B16" s="32"/>
      <c r="C16" s="22"/>
      <c r="D16" s="22"/>
      <c r="E16" s="22"/>
      <c r="F16" s="22"/>
      <c r="G16" s="22"/>
      <c r="H16" s="22"/>
    </row>
    <row r="17" customHeight="1" spans="1:8">
      <c r="A17" s="31"/>
      <c r="B17" s="31"/>
      <c r="C17" s="22"/>
      <c r="D17" s="22"/>
      <c r="E17" s="22"/>
      <c r="F17" s="22"/>
      <c r="G17" s="22"/>
      <c r="H17" s="22"/>
    </row>
    <row r="18" customHeight="1" spans="1:8">
      <c r="A18" s="31"/>
      <c r="B18" s="31"/>
      <c r="C18" s="22"/>
      <c r="D18" s="22"/>
      <c r="E18" s="22"/>
      <c r="F18" s="22"/>
      <c r="G18" s="22"/>
      <c r="H18" s="22"/>
    </row>
    <row r="19" customHeight="1" spans="1:8">
      <c r="A19" s="31"/>
      <c r="B19" s="31"/>
      <c r="C19" s="31"/>
      <c r="D19" s="31"/>
      <c r="E19" s="31"/>
      <c r="F19" s="31"/>
      <c r="G19" s="31"/>
      <c r="H19" s="31"/>
    </row>
    <row r="20" customHeight="1" spans="1:7">
      <c r="A20" s="31"/>
      <c r="B20" s="31"/>
      <c r="C20" s="31"/>
      <c r="D20" s="31"/>
      <c r="E20" s="31"/>
      <c r="F20" s="31"/>
      <c r="G20" s="31"/>
    </row>
  </sheetData>
  <sheetProtection sheet="1"/>
  <mergeCells count="17">
    <mergeCell ref="A1:H1"/>
    <mergeCell ref="B3:C3"/>
    <mergeCell ref="A4:G4"/>
    <mergeCell ref="B5:D5"/>
    <mergeCell ref="E5:G5"/>
    <mergeCell ref="A9:E9"/>
    <mergeCell ref="A10:E10"/>
    <mergeCell ref="A11:E11"/>
    <mergeCell ref="A12:H12"/>
    <mergeCell ref="A14:H14"/>
    <mergeCell ref="A16:H16"/>
    <mergeCell ref="A17:H17"/>
    <mergeCell ref="A18:E18"/>
    <mergeCell ref="A19:E19"/>
    <mergeCell ref="A20:H20"/>
    <mergeCell ref="A5:A6"/>
    <mergeCell ref="H4:H6"/>
  </mergeCells>
  <printOptions horizontalCentered="1"/>
  <pageMargins left="1.18" right="1.18" top="1.18" bottom="1.18" header="0.51" footer="0.51"/>
  <pageSetup paperSize="77" scale="77" fitToHeight="0" pageOrder="overThenDown" orientation="landscape" blackAndWhite="1"/>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workbookViewId="0">
      <pane ySplit="5" topLeftCell="A6" activePane="bottomLeft" state="frozen"/>
      <selection/>
      <selection pane="bottomLeft" activeCell="A1" sqref="A1:E1"/>
    </sheetView>
  </sheetViews>
  <sheetFormatPr defaultColWidth="8" defaultRowHeight="14.25" customHeight="1" outlineLevelCol="4"/>
  <cols>
    <col min="1" max="1" width="37.8583333333333" style="1" customWidth="1"/>
    <col min="2" max="5" width="42.425" style="1" customWidth="1"/>
  </cols>
  <sheetData>
    <row r="1" ht="49.5" customHeight="1" spans="1:5">
      <c r="A1" s="2" t="s">
        <v>403</v>
      </c>
      <c r="B1" s="2"/>
      <c r="C1" s="2"/>
      <c r="D1" s="2"/>
      <c r="E1" s="2"/>
    </row>
    <row r="2" ht="21" customHeight="1" spans="1:5">
      <c r="A2" s="3"/>
      <c r="B2" s="3"/>
      <c r="C2" s="3"/>
      <c r="D2" s="3"/>
      <c r="E2" s="16" t="s">
        <v>404</v>
      </c>
    </row>
    <row r="3" ht="19.5" customHeight="1" spans="1:5">
      <c r="A3" s="4" t="s">
        <v>43</v>
      </c>
      <c r="B3" s="5" t="s">
        <v>3</v>
      </c>
      <c r="C3" s="4" t="s">
        <v>80</v>
      </c>
      <c r="D3" s="5" t="s">
        <v>44</v>
      </c>
      <c r="E3" s="4" t="s">
        <v>45</v>
      </c>
    </row>
    <row r="4" ht="24.75" customHeight="1" spans="1:5">
      <c r="A4" s="6" t="s">
        <v>142</v>
      </c>
      <c r="B4" s="6" t="s">
        <v>279</v>
      </c>
      <c r="C4" s="6" t="s">
        <v>405</v>
      </c>
      <c r="D4" s="6" t="s">
        <v>376</v>
      </c>
      <c r="E4" s="6" t="s">
        <v>394</v>
      </c>
    </row>
    <row r="5" ht="30.75" customHeight="1" spans="1:5">
      <c r="A5" s="7"/>
      <c r="B5" s="8"/>
      <c r="C5" s="8"/>
      <c r="D5" s="8"/>
      <c r="E5" s="8"/>
    </row>
    <row r="6" ht="31.5" customHeight="1" spans="1:5">
      <c r="A6" s="9" t="s">
        <v>406</v>
      </c>
      <c r="B6" s="10">
        <f t="shared" ref="B6:B13" si="0">ROUND(C6+D6,2)</f>
        <v>557929.91</v>
      </c>
      <c r="C6" s="10">
        <f>医疗收支2025jb02!C15</f>
        <v>326641.58</v>
      </c>
      <c r="D6" s="10">
        <f>居民收支2025jb08!D22</f>
        <v>231288.33</v>
      </c>
      <c r="E6" s="17"/>
    </row>
    <row r="7" ht="31.5" customHeight="1" spans="1:5">
      <c r="A7" s="9" t="s">
        <v>407</v>
      </c>
      <c r="B7" s="10">
        <f t="shared" si="0"/>
        <v>253172.51</v>
      </c>
      <c r="C7" s="11">
        <v>253172.51</v>
      </c>
      <c r="D7" s="11"/>
      <c r="E7" s="18" t="s">
        <v>408</v>
      </c>
    </row>
    <row r="8" ht="31.5" customHeight="1" spans="1:5">
      <c r="A8" s="9" t="s">
        <v>409</v>
      </c>
      <c r="B8" s="10">
        <f t="shared" si="0"/>
        <v>304465.44</v>
      </c>
      <c r="C8" s="11">
        <v>73422.81</v>
      </c>
      <c r="D8" s="11">
        <v>231042.63</v>
      </c>
      <c r="E8" s="18" t="s">
        <v>410</v>
      </c>
    </row>
    <row r="9" ht="31.5" customHeight="1" spans="1:5">
      <c r="A9" s="9" t="s">
        <v>411</v>
      </c>
      <c r="B9" s="10">
        <f t="shared" si="0"/>
        <v>0</v>
      </c>
      <c r="C9" s="11"/>
      <c r="D9" s="11"/>
      <c r="E9" s="18"/>
    </row>
    <row r="10" ht="31.5" customHeight="1" spans="1:5">
      <c r="A10" s="9" t="s">
        <v>412</v>
      </c>
      <c r="B10" s="10">
        <f t="shared" si="0"/>
        <v>291.96</v>
      </c>
      <c r="C10" s="11">
        <v>46.26</v>
      </c>
      <c r="D10" s="11">
        <v>245.7</v>
      </c>
      <c r="E10" s="18" t="s">
        <v>413</v>
      </c>
    </row>
    <row r="11" ht="31.5" customHeight="1" spans="1:5">
      <c r="A11" s="9" t="s">
        <v>414</v>
      </c>
      <c r="B11" s="10">
        <f t="shared" si="0"/>
        <v>0</v>
      </c>
      <c r="C11" s="11"/>
      <c r="D11" s="11"/>
      <c r="E11" s="18"/>
    </row>
    <row r="12" ht="31.5" customHeight="1" spans="1:5">
      <c r="A12" s="9" t="s">
        <v>117</v>
      </c>
      <c r="B12" s="10">
        <f t="shared" si="0"/>
        <v>1710098</v>
      </c>
      <c r="C12" s="10">
        <f>医疗收支2025jb02!J23</f>
        <v>1710098</v>
      </c>
      <c r="D12" s="10">
        <f>居民收支2025jb08!H16</f>
        <v>0</v>
      </c>
      <c r="E12" s="17"/>
    </row>
    <row r="13" ht="31.5" customHeight="1" spans="1:5">
      <c r="A13" s="9" t="s">
        <v>415</v>
      </c>
      <c r="B13" s="10">
        <f t="shared" si="0"/>
        <v>0</v>
      </c>
      <c r="C13" s="11"/>
      <c r="D13" s="11"/>
      <c r="E13" s="18"/>
    </row>
    <row r="14" ht="31.5" customHeight="1" spans="1:5">
      <c r="A14" s="9" t="s">
        <v>416</v>
      </c>
      <c r="B14" s="10">
        <f>ROUND(C14,2)</f>
        <v>1710098</v>
      </c>
      <c r="C14" s="11">
        <v>1710098</v>
      </c>
      <c r="D14" s="12" t="s">
        <v>417</v>
      </c>
      <c r="E14" s="17" t="s">
        <v>418</v>
      </c>
    </row>
    <row r="15" ht="31.5" customHeight="1" spans="1:5">
      <c r="A15" s="9" t="s">
        <v>419</v>
      </c>
      <c r="B15" s="10">
        <f t="shared" ref="B15:B16" si="1">ROUND(C15+D15,2)</f>
        <v>0</v>
      </c>
      <c r="C15" s="11"/>
      <c r="D15" s="11"/>
      <c r="E15" s="18"/>
    </row>
    <row r="16" ht="31.5" customHeight="1" spans="1:5">
      <c r="A16" s="9" t="s">
        <v>420</v>
      </c>
      <c r="B16" s="10">
        <f t="shared" si="1"/>
        <v>0</v>
      </c>
      <c r="C16" s="11"/>
      <c r="D16" s="11"/>
      <c r="E16" s="18"/>
    </row>
    <row r="17" ht="45" customHeight="1" spans="1:5">
      <c r="A17" s="13" t="s">
        <v>421</v>
      </c>
      <c r="B17" s="10">
        <f>ROUND(C17,2)</f>
        <v>0</v>
      </c>
      <c r="C17" s="11"/>
      <c r="D17" s="12" t="s">
        <v>417</v>
      </c>
      <c r="E17" s="18"/>
    </row>
    <row r="18" ht="31.5" customHeight="1" spans="1:5">
      <c r="A18" s="9" t="s">
        <v>422</v>
      </c>
      <c r="B18" s="10">
        <f>ROUND(C18+D18,2)</f>
        <v>0</v>
      </c>
      <c r="C18" s="11"/>
      <c r="D18" s="11"/>
      <c r="E18" s="18"/>
    </row>
    <row r="19" ht="19.5" customHeight="1"/>
    <row r="20" ht="19.5" customHeight="1" spans="1:5">
      <c r="A20" s="14"/>
      <c r="B20" s="14"/>
      <c r="C20" s="14"/>
      <c r="D20" s="14"/>
      <c r="E20" s="15"/>
    </row>
    <row r="21" ht="19.5" customHeight="1" spans="1:5">
      <c r="A21" s="15" t="s">
        <v>234</v>
      </c>
      <c r="B21" s="15"/>
      <c r="C21" s="15"/>
      <c r="D21" s="15"/>
      <c r="E21" s="15"/>
    </row>
  </sheetData>
  <sheetProtection sheet="1"/>
  <mergeCells count="7">
    <mergeCell ref="A1:E1"/>
    <mergeCell ref="A21:D21"/>
    <mergeCell ref="A4:A5"/>
    <mergeCell ref="B4:B5"/>
    <mergeCell ref="C4:C5"/>
    <mergeCell ref="D4:D5"/>
    <mergeCell ref="E4:E5"/>
  </mergeCells>
  <printOptions horizontalCentered="1"/>
  <pageMargins left="1.18" right="1.18" top="1.18" bottom="1.18" header="0.51" footer="0.51"/>
  <pageSetup paperSize="77" scale="82" fitToHeight="0" pageOrder="overThenDown" orientation="landscape" blackAndWhite="1"/>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showGridLines="0" zoomScale="115" zoomScaleNormal="115" workbookViewId="0">
      <selection activeCell="B7" sqref="B7"/>
    </sheetView>
  </sheetViews>
  <sheetFormatPr defaultColWidth="8" defaultRowHeight="14.25" customHeight="1"/>
  <cols>
    <col min="1" max="1" width="15.7083333333333" style="49" customWidth="1"/>
    <col min="2" max="3" width="11.425" style="49" customWidth="1"/>
    <col min="4" max="4" width="42.2833333333333" style="49" customWidth="1"/>
    <col min="5" max="5" width="4.425" style="49" customWidth="1"/>
    <col min="6" max="6" width="3.70833333333333" style="49" customWidth="1"/>
    <col min="7" max="7" width="6.85833333333333" style="49" customWidth="1"/>
    <col min="8" max="8" width="14.2833333333333" style="49" customWidth="1"/>
    <col min="9" max="9" width="10.2833333333333" style="49" customWidth="1"/>
  </cols>
  <sheetData>
    <row r="1" ht="54" customHeight="1" spans="1:9">
      <c r="A1" s="160" t="s">
        <v>10</v>
      </c>
      <c r="B1" s="160"/>
      <c r="C1" s="160"/>
      <c r="D1" s="160"/>
      <c r="E1" s="160"/>
      <c r="F1" s="160"/>
      <c r="G1" s="160"/>
      <c r="H1" s="160"/>
      <c r="I1" s="160"/>
    </row>
    <row r="2" s="81" customFormat="1" ht="21" customHeight="1" spans="1:9">
      <c r="A2" s="161" t="s">
        <v>11</v>
      </c>
      <c r="B2" s="161"/>
      <c r="C2" s="161"/>
      <c r="D2" s="161"/>
      <c r="E2" s="161"/>
      <c r="F2" s="161"/>
      <c r="G2" s="161"/>
      <c r="H2" s="161" t="s">
        <v>12</v>
      </c>
      <c r="I2" s="161"/>
    </row>
    <row r="3" s="81" customFormat="1" ht="21" customHeight="1" spans="1:9">
      <c r="A3" s="161" t="s">
        <v>13</v>
      </c>
      <c r="B3" s="161"/>
      <c r="C3" s="161"/>
      <c r="D3" s="161"/>
      <c r="E3" s="161"/>
      <c r="F3" s="161"/>
      <c r="G3" s="161"/>
      <c r="H3" s="161" t="s">
        <v>14</v>
      </c>
      <c r="I3" s="161"/>
    </row>
    <row r="4" s="81" customFormat="1" ht="21" customHeight="1" spans="1:9">
      <c r="A4" s="161" t="s">
        <v>15</v>
      </c>
      <c r="B4" s="161"/>
      <c r="C4" s="161"/>
      <c r="D4" s="161"/>
      <c r="E4" s="161"/>
      <c r="F4" s="161"/>
      <c r="G4" s="161"/>
      <c r="H4" s="161" t="s">
        <v>16</v>
      </c>
      <c r="I4" s="161"/>
    </row>
    <row r="5" s="81" customFormat="1" ht="21" customHeight="1" spans="1:9">
      <c r="A5" s="161" t="s">
        <v>17</v>
      </c>
      <c r="B5" s="161"/>
      <c r="C5" s="161"/>
      <c r="D5" s="161"/>
      <c r="E5" s="161"/>
      <c r="F5" s="161"/>
      <c r="G5" s="161"/>
      <c r="H5" s="161" t="s">
        <v>18</v>
      </c>
      <c r="I5" s="161"/>
    </row>
    <row r="6" s="81" customFormat="1" ht="21" customHeight="1" spans="1:9">
      <c r="A6" s="161" t="s">
        <v>19</v>
      </c>
      <c r="B6" s="161"/>
      <c r="C6" s="161"/>
      <c r="D6" s="161"/>
      <c r="E6" s="161"/>
      <c r="F6" s="161"/>
      <c r="G6" s="161"/>
      <c r="H6" s="161" t="s">
        <v>20</v>
      </c>
      <c r="I6" s="161"/>
    </row>
    <row r="7" s="81" customFormat="1" ht="21" customHeight="1" spans="1:9">
      <c r="A7" s="161" t="s">
        <v>21</v>
      </c>
      <c r="B7" s="161"/>
      <c r="C7" s="161"/>
      <c r="D7" s="161"/>
      <c r="E7" s="161"/>
      <c r="F7" s="161"/>
      <c r="G7" s="161"/>
      <c r="H7" s="161" t="s">
        <v>22</v>
      </c>
      <c r="I7" s="161"/>
    </row>
    <row r="8" s="81" customFormat="1" ht="21" customHeight="1" spans="1:9">
      <c r="A8" s="161" t="s">
        <v>23</v>
      </c>
      <c r="B8" s="161"/>
      <c r="C8" s="161"/>
      <c r="D8" s="161"/>
      <c r="E8" s="161"/>
      <c r="F8" s="161"/>
      <c r="G8" s="161"/>
      <c r="H8" s="161" t="s">
        <v>24</v>
      </c>
      <c r="I8" s="161"/>
    </row>
    <row r="9" s="81" customFormat="1" ht="21" customHeight="1" spans="1:9">
      <c r="A9" s="161" t="s">
        <v>25</v>
      </c>
      <c r="B9" s="161"/>
      <c r="C9" s="161"/>
      <c r="D9" s="161"/>
      <c r="E9" s="161"/>
      <c r="F9" s="161"/>
      <c r="G9" s="161"/>
      <c r="H9" s="161" t="s">
        <v>26</v>
      </c>
      <c r="I9" s="161"/>
    </row>
    <row r="10" s="81" customFormat="1" ht="21" customHeight="1" spans="1:9">
      <c r="A10" s="161" t="s">
        <v>27</v>
      </c>
      <c r="B10" s="161"/>
      <c r="C10" s="161"/>
      <c r="D10" s="161"/>
      <c r="E10" s="161"/>
      <c r="F10" s="161"/>
      <c r="G10" s="161"/>
      <c r="H10" s="161" t="s">
        <v>28</v>
      </c>
      <c r="I10" s="161"/>
    </row>
    <row r="11" s="81" customFormat="1" ht="21" customHeight="1" spans="1:9">
      <c r="A11" s="161" t="s">
        <v>29</v>
      </c>
      <c r="B11" s="161"/>
      <c r="C11" s="161"/>
      <c r="D11" s="161"/>
      <c r="E11" s="161"/>
      <c r="F11" s="161"/>
      <c r="G11" s="161"/>
      <c r="H11" s="161" t="s">
        <v>30</v>
      </c>
      <c r="I11" s="161"/>
    </row>
    <row r="12" s="81" customFormat="1" ht="21" customHeight="1" spans="1:9">
      <c r="A12" s="161" t="s">
        <v>31</v>
      </c>
      <c r="B12" s="161"/>
      <c r="C12" s="161"/>
      <c r="D12" s="161"/>
      <c r="E12" s="161"/>
      <c r="F12" s="161"/>
      <c r="G12" s="161"/>
      <c r="H12" s="161" t="s">
        <v>32</v>
      </c>
      <c r="I12" s="161"/>
    </row>
    <row r="13" s="81" customFormat="1" ht="21" customHeight="1" spans="1:9">
      <c r="A13" s="161" t="s">
        <v>33</v>
      </c>
      <c r="B13" s="161"/>
      <c r="C13" s="161"/>
      <c r="D13" s="161"/>
      <c r="E13" s="161"/>
      <c r="F13" s="161"/>
      <c r="G13" s="161"/>
      <c r="H13" s="161" t="s">
        <v>34</v>
      </c>
      <c r="I13" s="161"/>
    </row>
    <row r="14" s="81" customFormat="1" ht="21" customHeight="1" spans="1:9">
      <c r="A14" s="161" t="s">
        <v>35</v>
      </c>
      <c r="B14" s="161"/>
      <c r="C14" s="161"/>
      <c r="D14" s="161"/>
      <c r="E14" s="161"/>
      <c r="F14" s="161"/>
      <c r="G14" s="161"/>
      <c r="H14" s="161" t="s">
        <v>36</v>
      </c>
      <c r="I14" s="161"/>
    </row>
    <row r="15" s="81" customFormat="1" ht="21" customHeight="1" spans="1:9">
      <c r="A15" s="161" t="s">
        <v>37</v>
      </c>
      <c r="B15" s="161"/>
      <c r="C15" s="161"/>
      <c r="D15" s="161"/>
      <c r="E15" s="161"/>
      <c r="F15" s="161"/>
      <c r="G15" s="161"/>
      <c r="H15" s="161" t="s">
        <v>38</v>
      </c>
      <c r="I15" s="161"/>
    </row>
    <row r="16" s="81" customFormat="1" ht="21" customHeight="1" spans="1:9">
      <c r="A16" s="161" t="s">
        <v>39</v>
      </c>
      <c r="B16" s="161"/>
      <c r="C16" s="161"/>
      <c r="D16" s="161"/>
      <c r="E16" s="161"/>
      <c r="F16" s="161"/>
      <c r="G16" s="161"/>
      <c r="H16" s="161" t="s">
        <v>40</v>
      </c>
      <c r="I16" s="161"/>
    </row>
  </sheetData>
  <sheetProtection sheet="1"/>
  <mergeCells count="1">
    <mergeCell ref="A1:H1"/>
  </mergeCells>
  <printOptions horizontalCentered="1"/>
  <pageMargins left="1.18" right="1.18" top="1.18" bottom="1.18" header="0.51" footer="0.51"/>
  <pageSetup paperSize="77" fitToHeight="0" pageOrder="overThenDown"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
  <sheetViews>
    <sheetView zoomScale="115" zoomScaleNormal="115" workbookViewId="0">
      <selection activeCell="C6" sqref="C6"/>
    </sheetView>
  </sheetViews>
  <sheetFormatPr defaultColWidth="8" defaultRowHeight="14.25" customHeight="1" outlineLevelCol="3"/>
  <cols>
    <col min="1" max="1" width="10.1416666666667" style="1" customWidth="1"/>
    <col min="2" max="2" width="27.5666666666667" style="1" customWidth="1"/>
    <col min="3" max="4" width="45.1416666666667" style="1" customWidth="1"/>
  </cols>
  <sheetData>
    <row r="1" ht="33.75" customHeight="1" spans="1:4">
      <c r="A1" s="2" t="s">
        <v>41</v>
      </c>
      <c r="B1" s="2"/>
      <c r="C1" s="2"/>
      <c r="D1" s="2"/>
    </row>
    <row r="2" ht="15" customHeight="1" spans="1:4">
      <c r="A2" s="14"/>
      <c r="B2" s="14"/>
      <c r="C2" s="3"/>
      <c r="D2" s="16" t="s">
        <v>42</v>
      </c>
    </row>
    <row r="3" ht="15" customHeight="1" spans="1:4">
      <c r="A3" s="5" t="s">
        <v>43</v>
      </c>
      <c r="B3" s="5" t="s">
        <v>3</v>
      </c>
      <c r="C3" s="108" t="s">
        <v>44</v>
      </c>
      <c r="D3" s="4" t="s">
        <v>45</v>
      </c>
    </row>
    <row r="4" ht="22.5" customHeight="1" spans="1:4">
      <c r="A4" s="156" t="s">
        <v>46</v>
      </c>
      <c r="B4" s="156" t="s">
        <v>47</v>
      </c>
      <c r="C4" s="157" t="s">
        <v>48</v>
      </c>
      <c r="D4" s="157" t="s">
        <v>49</v>
      </c>
    </row>
    <row r="5" ht="22.5" customHeight="1" spans="1:4">
      <c r="A5" s="158"/>
      <c r="B5" s="158"/>
      <c r="C5" s="157"/>
      <c r="D5" s="157"/>
    </row>
    <row r="6" ht="22.5" customHeight="1" spans="1:4">
      <c r="A6" s="157" t="s">
        <v>50</v>
      </c>
      <c r="B6" s="159" t="s">
        <v>51</v>
      </c>
      <c r="C6" s="10">
        <f t="shared" ref="C6:D6" si="0">ROUND(C7+C8+C9+C10+C11,2)</f>
        <v>2544851.55</v>
      </c>
      <c r="D6" s="10">
        <f t="shared" si="0"/>
        <v>4879212.16</v>
      </c>
    </row>
    <row r="7" ht="22.5" customHeight="1" spans="1:4">
      <c r="A7" s="157" t="s">
        <v>52</v>
      </c>
      <c r="B7" s="159" t="s">
        <v>53</v>
      </c>
      <c r="C7" s="10">
        <v>0</v>
      </c>
      <c r="D7" s="11"/>
    </row>
    <row r="8" ht="22.5" customHeight="1" spans="1:4">
      <c r="A8" s="157" t="s">
        <v>54</v>
      </c>
      <c r="B8" s="159" t="s">
        <v>55</v>
      </c>
      <c r="C8" s="10">
        <v>0</v>
      </c>
      <c r="D8" s="11">
        <v>875207.06</v>
      </c>
    </row>
    <row r="9" ht="22.5" customHeight="1" spans="1:4">
      <c r="A9" s="157" t="s">
        <v>56</v>
      </c>
      <c r="B9" s="159" t="s">
        <v>57</v>
      </c>
      <c r="C9" s="10">
        <v>0</v>
      </c>
      <c r="D9" s="11"/>
    </row>
    <row r="10" ht="22.5" customHeight="1" spans="1:4">
      <c r="A10" s="157" t="s">
        <v>58</v>
      </c>
      <c r="B10" s="159" t="s">
        <v>59</v>
      </c>
      <c r="C10" s="10">
        <v>2544851.55</v>
      </c>
      <c r="D10" s="10">
        <f>医疗暂2025jb03!F30</f>
        <v>4004005.1</v>
      </c>
    </row>
    <row r="11" ht="22.5" customHeight="1" spans="1:4">
      <c r="A11" s="157" t="s">
        <v>60</v>
      </c>
      <c r="B11" s="159" t="s">
        <v>61</v>
      </c>
      <c r="C11" s="10">
        <v>0</v>
      </c>
      <c r="D11" s="11"/>
    </row>
    <row r="12" ht="22.5" customHeight="1" spans="1:4">
      <c r="A12" s="157" t="s">
        <v>62</v>
      </c>
      <c r="B12" s="159" t="s">
        <v>63</v>
      </c>
      <c r="C12" s="10">
        <f t="shared" ref="C12:D12" si="1">ROUND(C13+C14,2)</f>
        <v>314457.38</v>
      </c>
      <c r="D12" s="10">
        <f t="shared" si="1"/>
        <v>551155.71</v>
      </c>
    </row>
    <row r="13" ht="22.5" customHeight="1" spans="1:4">
      <c r="A13" s="157" t="s">
        <v>64</v>
      </c>
      <c r="B13" s="159" t="s">
        <v>65</v>
      </c>
      <c r="C13" s="10">
        <v>314457.38</v>
      </c>
      <c r="D13" s="10">
        <f>医疗暂2025jb03!C30</f>
        <v>551155.71</v>
      </c>
    </row>
    <row r="14" ht="22.5" customHeight="1" spans="1:4">
      <c r="A14" s="157" t="s">
        <v>66</v>
      </c>
      <c r="B14" s="159" t="s">
        <v>67</v>
      </c>
      <c r="C14" s="10">
        <v>0</v>
      </c>
      <c r="D14" s="11"/>
    </row>
    <row r="15" ht="22.5" customHeight="1" spans="1:4">
      <c r="A15" s="157" t="s">
        <v>68</v>
      </c>
      <c r="B15" s="159" t="s">
        <v>69</v>
      </c>
      <c r="C15" s="10">
        <f t="shared" ref="C15:D15" si="2">ROUND(C16+C17+C18,2)</f>
        <v>2230394.17</v>
      </c>
      <c r="D15" s="10">
        <f t="shared" si="2"/>
        <v>4328056.45</v>
      </c>
    </row>
    <row r="16" ht="22.5" customHeight="1" spans="1:4">
      <c r="A16" s="157" t="s">
        <v>70</v>
      </c>
      <c r="B16" s="159" t="s">
        <v>71</v>
      </c>
      <c r="C16" s="10">
        <f>医疗收支2025jb02!E32</f>
        <v>2230394.17</v>
      </c>
      <c r="D16" s="10">
        <f>医疗收支2025jb02!L32</f>
        <v>4328056.45</v>
      </c>
    </row>
    <row r="17" ht="22.5" customHeight="1" spans="1:4">
      <c r="A17" s="157" t="s">
        <v>72</v>
      </c>
      <c r="B17" s="159" t="s">
        <v>73</v>
      </c>
      <c r="C17" s="10">
        <f>医疗收支2025jb02!G32</f>
        <v>0</v>
      </c>
      <c r="D17" s="10">
        <f>医疗收支2025jb02!N32</f>
        <v>0</v>
      </c>
    </row>
    <row r="18" ht="22.5" customHeight="1" spans="1:4">
      <c r="A18" s="157" t="s">
        <v>74</v>
      </c>
      <c r="B18" s="159" t="s">
        <v>75</v>
      </c>
      <c r="C18" s="10">
        <f>医疗收支2025jb02!F32</f>
        <v>0</v>
      </c>
      <c r="D18" s="10">
        <f>医疗收支2025jb02!M32</f>
        <v>0</v>
      </c>
    </row>
    <row r="19" ht="22.5" customHeight="1" spans="1:4">
      <c r="A19" s="69" t="s">
        <v>76</v>
      </c>
      <c r="B19" s="69"/>
      <c r="C19" s="70"/>
      <c r="D19" s="69"/>
    </row>
    <row r="20" ht="15.75" customHeight="1" spans="1:4">
      <c r="A20" s="14" t="s">
        <v>77</v>
      </c>
      <c r="B20" s="14"/>
      <c r="C20" s="3"/>
      <c r="D20" s="14"/>
    </row>
    <row r="21" ht="35.25" customHeight="1" spans="1:4">
      <c r="A21" s="15"/>
      <c r="B21" s="15"/>
      <c r="C21" s="15"/>
      <c r="D21" s="15"/>
    </row>
    <row r="23" customHeight="1" spans="1:4">
      <c r="A23" s="14"/>
      <c r="B23" s="14"/>
      <c r="C23" s="3"/>
      <c r="D23" s="14"/>
    </row>
  </sheetData>
  <sheetProtection sheet="1"/>
  <mergeCells count="9">
    <mergeCell ref="A1:D1"/>
    <mergeCell ref="A19:D19"/>
    <mergeCell ref="A20:D20"/>
    <mergeCell ref="A21:D21"/>
    <mergeCell ref="A23:D23"/>
    <mergeCell ref="A4:A5"/>
    <mergeCell ref="B4:B5"/>
    <mergeCell ref="C4:C5"/>
    <mergeCell ref="D4:D5"/>
  </mergeCells>
  <printOptions horizontalCentered="1"/>
  <pageMargins left="1.18" right="1.18" top="1.18" bottom="1.18" header="0.51" footer="0.51"/>
  <pageSetup paperSize="77" scale="84" pageOrder="overThenDown" orientation="landscape" blackAndWhite="1"/>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zoomScale="90" zoomScaleNormal="90" workbookViewId="0">
      <pane ySplit="5" topLeftCell="A6" activePane="bottomLeft" state="frozen"/>
      <selection/>
      <selection pane="bottomLeft" activeCell="A1" sqref="A1:N1"/>
    </sheetView>
  </sheetViews>
  <sheetFormatPr defaultColWidth="8" defaultRowHeight="14.25" customHeight="1"/>
  <cols>
    <col min="1" max="1" width="10.7083333333333" style="1" customWidth="1"/>
    <col min="2" max="2" width="35.425" style="136" customWidth="1"/>
    <col min="3" max="7" width="32.425" style="1" customWidth="1"/>
    <col min="8" max="8" width="13.1416666666667" style="1" customWidth="1"/>
    <col min="9" max="9" width="39.425" style="1" customWidth="1"/>
    <col min="10" max="14" width="32.425" style="1" customWidth="1"/>
  </cols>
  <sheetData>
    <row r="1" ht="35.25" customHeight="1" spans="1:14">
      <c r="A1" s="2" t="s">
        <v>78</v>
      </c>
      <c r="B1" s="137"/>
      <c r="C1" s="2"/>
      <c r="D1" s="138"/>
      <c r="E1" s="2"/>
      <c r="F1" s="2"/>
      <c r="G1" s="2"/>
      <c r="H1" s="2"/>
      <c r="I1" s="2"/>
      <c r="J1" s="2"/>
      <c r="K1" s="138"/>
      <c r="L1" s="2"/>
      <c r="M1" s="2"/>
      <c r="N1" s="2"/>
    </row>
    <row r="2" s="15" customFormat="1" ht="15" customHeight="1" spans="1:14">
      <c r="A2" s="14"/>
      <c r="B2" s="14"/>
      <c r="C2" s="3"/>
      <c r="N2" s="16" t="s">
        <v>79</v>
      </c>
    </row>
    <row r="3" ht="21" customHeight="1" spans="1:14">
      <c r="A3" s="4" t="s">
        <v>43</v>
      </c>
      <c r="B3" s="139" t="s">
        <v>3</v>
      </c>
      <c r="C3" s="139"/>
      <c r="D3" s="140"/>
      <c r="E3" s="4"/>
      <c r="F3" s="108"/>
      <c r="G3" s="4" t="s">
        <v>80</v>
      </c>
      <c r="H3" s="5" t="s">
        <v>81</v>
      </c>
      <c r="I3" s="4"/>
      <c r="J3" s="67"/>
      <c r="K3" s="73"/>
      <c r="L3" s="67"/>
      <c r="M3" s="67"/>
      <c r="N3" s="4" t="s">
        <v>45</v>
      </c>
    </row>
    <row r="4" customHeight="1" spans="1:14">
      <c r="A4" s="68" t="s">
        <v>46</v>
      </c>
      <c r="B4" s="6" t="s">
        <v>47</v>
      </c>
      <c r="C4" s="38" t="s">
        <v>82</v>
      </c>
      <c r="D4" s="38" t="s">
        <v>83</v>
      </c>
      <c r="E4" s="38"/>
      <c r="F4" s="38"/>
      <c r="G4" s="38" t="s">
        <v>84</v>
      </c>
      <c r="H4" s="68" t="s">
        <v>85</v>
      </c>
      <c r="I4" s="68" t="s">
        <v>86</v>
      </c>
      <c r="J4" s="38" t="s">
        <v>82</v>
      </c>
      <c r="K4" s="38" t="s">
        <v>83</v>
      </c>
      <c r="L4" s="38"/>
      <c r="M4" s="38"/>
      <c r="N4" s="38" t="s">
        <v>84</v>
      </c>
    </row>
    <row r="5" ht="24" customHeight="1" spans="1:14">
      <c r="A5" s="7"/>
      <c r="B5" s="8"/>
      <c r="C5" s="38"/>
      <c r="D5" s="38" t="s">
        <v>87</v>
      </c>
      <c r="E5" s="38" t="s">
        <v>88</v>
      </c>
      <c r="F5" s="38" t="s">
        <v>89</v>
      </c>
      <c r="G5" s="38"/>
      <c r="H5" s="7"/>
      <c r="I5" s="7"/>
      <c r="J5" s="38"/>
      <c r="K5" s="38" t="s">
        <v>87</v>
      </c>
      <c r="L5" s="38" t="s">
        <v>88</v>
      </c>
      <c r="M5" s="38" t="s">
        <v>89</v>
      </c>
      <c r="N5" s="38"/>
    </row>
    <row r="6" ht="23.25" customHeight="1" spans="1:14">
      <c r="A6" s="38" t="s">
        <v>50</v>
      </c>
      <c r="B6" s="122" t="s">
        <v>90</v>
      </c>
      <c r="C6" s="10">
        <f t="shared" ref="C6:G6" si="0">ROUND(C7+C9,2)</f>
        <v>100735294.94</v>
      </c>
      <c r="D6" s="10">
        <f t="shared" si="0"/>
        <v>73732248.57</v>
      </c>
      <c r="E6" s="10">
        <f t="shared" si="0"/>
        <v>73732248.57</v>
      </c>
      <c r="F6" s="10">
        <f t="shared" si="0"/>
        <v>0</v>
      </c>
      <c r="G6" s="10">
        <f t="shared" si="0"/>
        <v>27003046.37</v>
      </c>
      <c r="H6" s="38">
        <v>30</v>
      </c>
      <c r="I6" s="40" t="s">
        <v>91</v>
      </c>
      <c r="J6" s="10">
        <f t="shared" ref="J6:N6" si="1">ROUND(J7+J16,2)</f>
        <v>41516729.12</v>
      </c>
      <c r="K6" s="10">
        <f t="shared" si="1"/>
        <v>14507222.92</v>
      </c>
      <c r="L6" s="10">
        <f t="shared" si="1"/>
        <v>14507222.92</v>
      </c>
      <c r="M6" s="10">
        <f t="shared" si="1"/>
        <v>0</v>
      </c>
      <c r="N6" s="10">
        <f t="shared" si="1"/>
        <v>27009506.2</v>
      </c>
    </row>
    <row r="7" ht="23.25" customHeight="1" spans="1:14">
      <c r="A7" s="38" t="s">
        <v>52</v>
      </c>
      <c r="B7" s="122" t="s">
        <v>92</v>
      </c>
      <c r="C7" s="10">
        <f t="shared" ref="C7:C9" si="2">ROUND(D7+G7,2)</f>
        <v>77922874.22</v>
      </c>
      <c r="D7" s="10">
        <f t="shared" ref="D7:D9" si="3">ROUND(E7+F7,2)</f>
        <v>73680424.57</v>
      </c>
      <c r="E7" s="11">
        <v>73680424.57</v>
      </c>
      <c r="F7" s="11"/>
      <c r="G7" s="11">
        <v>4242449.65</v>
      </c>
      <c r="H7" s="38">
        <v>31</v>
      </c>
      <c r="I7" s="40" t="s">
        <v>93</v>
      </c>
      <c r="J7" s="10">
        <f t="shared" ref="J7:N7" si="4">ROUND(J9+J10+J11+J12+J13+J14+J15,2)</f>
        <v>31287920.01</v>
      </c>
      <c r="K7" s="10">
        <f t="shared" si="4"/>
        <v>9574682.25</v>
      </c>
      <c r="L7" s="10">
        <f t="shared" si="4"/>
        <v>9574682.25</v>
      </c>
      <c r="M7" s="10">
        <f t="shared" si="4"/>
        <v>0</v>
      </c>
      <c r="N7" s="10">
        <f t="shared" si="4"/>
        <v>21713237.76</v>
      </c>
    </row>
    <row r="8" ht="23.25" customHeight="1" spans="1:14">
      <c r="A8" s="38" t="s">
        <v>54</v>
      </c>
      <c r="B8" s="122" t="s">
        <v>94</v>
      </c>
      <c r="C8" s="10">
        <f t="shared" si="2"/>
        <v>5723596.3</v>
      </c>
      <c r="D8" s="10">
        <f t="shared" si="3"/>
        <v>5723596.3</v>
      </c>
      <c r="E8" s="11">
        <v>5723596.3</v>
      </c>
      <c r="F8" s="11"/>
      <c r="G8" s="11"/>
      <c r="H8" s="38">
        <v>32</v>
      </c>
      <c r="I8" s="40" t="s">
        <v>95</v>
      </c>
      <c r="J8" s="10">
        <f>N8</f>
        <v>0</v>
      </c>
      <c r="K8" s="12" t="s">
        <v>96</v>
      </c>
      <c r="L8" s="12" t="s">
        <v>96</v>
      </c>
      <c r="M8" s="12" t="s">
        <v>96</v>
      </c>
      <c r="N8" s="155"/>
    </row>
    <row r="9" ht="23.25" customHeight="1" spans="1:14">
      <c r="A9" s="38" t="s">
        <v>56</v>
      </c>
      <c r="B9" s="122" t="s">
        <v>97</v>
      </c>
      <c r="C9" s="10">
        <f t="shared" si="2"/>
        <v>22812420.72</v>
      </c>
      <c r="D9" s="10">
        <f t="shared" si="3"/>
        <v>51824</v>
      </c>
      <c r="E9" s="11">
        <v>51824</v>
      </c>
      <c r="F9" s="11"/>
      <c r="G9" s="11">
        <v>22760596.72</v>
      </c>
      <c r="H9" s="38">
        <v>33</v>
      </c>
      <c r="I9" s="40" t="s">
        <v>98</v>
      </c>
      <c r="J9" s="10">
        <f t="shared" ref="J9:J15" si="5">ROUND(K9+N9,2)</f>
        <v>1823429.69</v>
      </c>
      <c r="K9" s="10">
        <f t="shared" ref="K9:K15" si="6">ROUND(L9+M9,2)</f>
        <v>1753213.85</v>
      </c>
      <c r="L9" s="155">
        <v>1753213.85</v>
      </c>
      <c r="M9" s="155"/>
      <c r="N9" s="155">
        <v>70215.84</v>
      </c>
    </row>
    <row r="10" ht="23.25" customHeight="1" spans="1:14">
      <c r="A10" s="38" t="s">
        <v>58</v>
      </c>
      <c r="B10" s="122" t="s">
        <v>99</v>
      </c>
      <c r="C10" s="10">
        <f t="shared" ref="C10:G10" si="7">ROUND(C11+C12,2)</f>
        <v>4607.74</v>
      </c>
      <c r="D10" s="10">
        <f t="shared" si="7"/>
        <v>4607.74</v>
      </c>
      <c r="E10" s="10">
        <f t="shared" si="7"/>
        <v>4607.74</v>
      </c>
      <c r="F10" s="10">
        <f t="shared" si="7"/>
        <v>0</v>
      </c>
      <c r="G10" s="10">
        <f t="shared" si="7"/>
        <v>0</v>
      </c>
      <c r="H10" s="38">
        <v>34</v>
      </c>
      <c r="I10" s="40" t="s">
        <v>100</v>
      </c>
      <c r="J10" s="10">
        <f t="shared" si="5"/>
        <v>1236956.51</v>
      </c>
      <c r="K10" s="10">
        <f t="shared" si="6"/>
        <v>1046799.59</v>
      </c>
      <c r="L10" s="155">
        <v>1046799.59</v>
      </c>
      <c r="M10" s="155"/>
      <c r="N10" s="155">
        <v>190156.92</v>
      </c>
    </row>
    <row r="11" ht="23.25" customHeight="1" spans="1:14">
      <c r="A11" s="38" t="s">
        <v>60</v>
      </c>
      <c r="B11" s="122" t="s">
        <v>101</v>
      </c>
      <c r="C11" s="10">
        <f t="shared" ref="C11:C18" si="8">ROUND(D11+G11,2)</f>
        <v>0</v>
      </c>
      <c r="D11" s="10">
        <f t="shared" ref="D11:D18" si="9">ROUND(E11+F11,2)</f>
        <v>0</v>
      </c>
      <c r="E11" s="11"/>
      <c r="F11" s="11"/>
      <c r="G11" s="11"/>
      <c r="H11" s="38">
        <v>35</v>
      </c>
      <c r="I11" s="40" t="s">
        <v>102</v>
      </c>
      <c r="J11" s="10">
        <f t="shared" si="5"/>
        <v>4296263.84</v>
      </c>
      <c r="K11" s="10">
        <f t="shared" si="6"/>
        <v>1997396.82</v>
      </c>
      <c r="L11" s="155">
        <v>1997396.82</v>
      </c>
      <c r="M11" s="155"/>
      <c r="N11" s="155">
        <v>2298867.02</v>
      </c>
    </row>
    <row r="12" ht="23.25" customHeight="1" spans="1:14">
      <c r="A12" s="38" t="s">
        <v>62</v>
      </c>
      <c r="B12" s="122" t="s">
        <v>103</v>
      </c>
      <c r="C12" s="10">
        <f t="shared" si="8"/>
        <v>4607.74</v>
      </c>
      <c r="D12" s="10">
        <f t="shared" si="9"/>
        <v>4607.74</v>
      </c>
      <c r="E12" s="11">
        <v>4607.74</v>
      </c>
      <c r="F12" s="11"/>
      <c r="G12" s="11"/>
      <c r="H12" s="38">
        <v>36</v>
      </c>
      <c r="I12" s="40" t="s">
        <v>104</v>
      </c>
      <c r="J12" s="10">
        <f t="shared" si="5"/>
        <v>21466996.94</v>
      </c>
      <c r="K12" s="10">
        <f t="shared" si="6"/>
        <v>2867491.96</v>
      </c>
      <c r="L12" s="155">
        <v>2867491.96</v>
      </c>
      <c r="M12" s="155"/>
      <c r="N12" s="155">
        <v>18599504.98</v>
      </c>
    </row>
    <row r="13" ht="23.25" customHeight="1" spans="1:14">
      <c r="A13" s="38" t="s">
        <v>64</v>
      </c>
      <c r="B13" s="122" t="s">
        <v>105</v>
      </c>
      <c r="C13" s="10">
        <f t="shared" si="8"/>
        <v>0</v>
      </c>
      <c r="D13" s="10">
        <f t="shared" si="9"/>
        <v>0</v>
      </c>
      <c r="E13" s="11"/>
      <c r="F13" s="11"/>
      <c r="G13" s="11"/>
      <c r="H13" s="38">
        <v>37</v>
      </c>
      <c r="I13" s="40" t="s">
        <v>106</v>
      </c>
      <c r="J13" s="10">
        <f t="shared" si="5"/>
        <v>292991.45</v>
      </c>
      <c r="K13" s="10">
        <f t="shared" si="6"/>
        <v>277432.89</v>
      </c>
      <c r="L13" s="155">
        <v>277432.89</v>
      </c>
      <c r="M13" s="155"/>
      <c r="N13" s="155">
        <v>15558.56</v>
      </c>
    </row>
    <row r="14" ht="32.25" customHeight="1" spans="1:14">
      <c r="A14" s="38" t="s">
        <v>66</v>
      </c>
      <c r="B14" s="122" t="s">
        <v>107</v>
      </c>
      <c r="C14" s="10">
        <f t="shared" si="8"/>
        <v>0</v>
      </c>
      <c r="D14" s="10">
        <f t="shared" si="9"/>
        <v>0</v>
      </c>
      <c r="E14" s="11"/>
      <c r="F14" s="11"/>
      <c r="G14" s="11"/>
      <c r="H14" s="38">
        <v>38</v>
      </c>
      <c r="I14" s="40" t="s">
        <v>108</v>
      </c>
      <c r="J14" s="10">
        <f t="shared" si="5"/>
        <v>1632347.14</v>
      </c>
      <c r="K14" s="10">
        <f t="shared" si="6"/>
        <v>1632347.14</v>
      </c>
      <c r="L14" s="155">
        <v>1632347.14</v>
      </c>
      <c r="M14" s="155"/>
      <c r="N14" s="155"/>
    </row>
    <row r="15" ht="23.25" customHeight="1" spans="1:14">
      <c r="A15" s="38">
        <v>10</v>
      </c>
      <c r="B15" s="122" t="s">
        <v>109</v>
      </c>
      <c r="C15" s="10">
        <f t="shared" si="8"/>
        <v>326641.58</v>
      </c>
      <c r="D15" s="10">
        <f t="shared" si="9"/>
        <v>326641.58</v>
      </c>
      <c r="E15" s="11">
        <v>326641.58</v>
      </c>
      <c r="F15" s="11"/>
      <c r="G15" s="11"/>
      <c r="H15" s="38">
        <v>39</v>
      </c>
      <c r="I15" s="40" t="s">
        <v>110</v>
      </c>
      <c r="J15" s="10">
        <f t="shared" si="5"/>
        <v>538934.44</v>
      </c>
      <c r="K15" s="10">
        <f t="shared" si="6"/>
        <v>0</v>
      </c>
      <c r="L15" s="155"/>
      <c r="M15" s="155"/>
      <c r="N15" s="155">
        <v>538934.44</v>
      </c>
    </row>
    <row r="16" ht="23.25" customHeight="1" spans="1:14">
      <c r="A16" s="38">
        <v>11</v>
      </c>
      <c r="B16" s="122" t="s">
        <v>111</v>
      </c>
      <c r="C16" s="10">
        <f t="shared" si="8"/>
        <v>253172.51</v>
      </c>
      <c r="D16" s="10">
        <f t="shared" si="9"/>
        <v>253172.51</v>
      </c>
      <c r="E16" s="11">
        <v>253172.51</v>
      </c>
      <c r="F16" s="11"/>
      <c r="G16" s="11"/>
      <c r="H16" s="38">
        <v>40</v>
      </c>
      <c r="I16" s="40" t="s">
        <v>112</v>
      </c>
      <c r="J16" s="10">
        <f t="shared" ref="J16:N16" si="10">ROUND(J18+J19+J20+J21+J22,2)</f>
        <v>10228809.11</v>
      </c>
      <c r="K16" s="10">
        <f t="shared" si="10"/>
        <v>4932540.67</v>
      </c>
      <c r="L16" s="10">
        <f t="shared" si="10"/>
        <v>4932540.67</v>
      </c>
      <c r="M16" s="10">
        <f t="shared" si="10"/>
        <v>0</v>
      </c>
      <c r="N16" s="10">
        <f t="shared" si="10"/>
        <v>5296268.44</v>
      </c>
    </row>
    <row r="17" ht="23.25" customHeight="1" spans="1:14">
      <c r="A17" s="38">
        <v>12</v>
      </c>
      <c r="B17" s="122" t="s">
        <v>113</v>
      </c>
      <c r="C17" s="10">
        <f t="shared" si="8"/>
        <v>0</v>
      </c>
      <c r="D17" s="10">
        <f t="shared" si="9"/>
        <v>0</v>
      </c>
      <c r="E17" s="11"/>
      <c r="F17" s="11"/>
      <c r="G17" s="11"/>
      <c r="H17" s="38">
        <v>41</v>
      </c>
      <c r="I17" s="40" t="s">
        <v>95</v>
      </c>
      <c r="J17" s="10">
        <f>N17</f>
        <v>0</v>
      </c>
      <c r="K17" s="12" t="s">
        <v>96</v>
      </c>
      <c r="L17" s="12" t="s">
        <v>96</v>
      </c>
      <c r="M17" s="12" t="s">
        <v>96</v>
      </c>
      <c r="N17" s="155"/>
    </row>
    <row r="18" ht="23.25" customHeight="1" spans="1:14">
      <c r="A18" s="83">
        <v>13</v>
      </c>
      <c r="B18" s="141" t="s">
        <v>114</v>
      </c>
      <c r="C18" s="10">
        <f t="shared" si="8"/>
        <v>0</v>
      </c>
      <c r="D18" s="10">
        <f t="shared" si="9"/>
        <v>0</v>
      </c>
      <c r="E18" s="103"/>
      <c r="F18" s="11"/>
      <c r="G18" s="11"/>
      <c r="H18" s="38">
        <v>42</v>
      </c>
      <c r="I18" s="40" t="s">
        <v>98</v>
      </c>
      <c r="J18" s="10">
        <f t="shared" ref="J18:J24" si="11">ROUND(K18+N18,2)</f>
        <v>625818.4</v>
      </c>
      <c r="K18" s="10">
        <f t="shared" ref="K18:K24" si="12">ROUND(L18+M18,2)</f>
        <v>559959.28</v>
      </c>
      <c r="L18" s="155">
        <v>559959.28</v>
      </c>
      <c r="M18" s="155"/>
      <c r="N18" s="155">
        <v>65859.12</v>
      </c>
    </row>
    <row r="19" ht="23.25" customHeight="1" spans="1:14">
      <c r="A19" s="68">
        <v>14</v>
      </c>
      <c r="B19" s="142"/>
      <c r="C19" s="143"/>
      <c r="D19" s="143"/>
      <c r="E19" s="143"/>
      <c r="F19" s="151"/>
      <c r="G19" s="151"/>
      <c r="H19" s="38">
        <v>43</v>
      </c>
      <c r="I19" s="40" t="s">
        <v>100</v>
      </c>
      <c r="J19" s="10">
        <f t="shared" si="11"/>
        <v>1346479.99</v>
      </c>
      <c r="K19" s="10">
        <f t="shared" si="12"/>
        <v>1185962.64</v>
      </c>
      <c r="L19" s="155">
        <v>1185962.64</v>
      </c>
      <c r="M19" s="155"/>
      <c r="N19" s="155">
        <v>160517.35</v>
      </c>
    </row>
    <row r="20" ht="23.25" customHeight="1" spans="1:14">
      <c r="A20" s="38">
        <v>15</v>
      </c>
      <c r="B20" s="144"/>
      <c r="C20" s="145"/>
      <c r="D20" s="145"/>
      <c r="E20" s="145"/>
      <c r="F20" s="152"/>
      <c r="G20" s="145"/>
      <c r="H20" s="38">
        <v>44</v>
      </c>
      <c r="I20" s="40" t="s">
        <v>102</v>
      </c>
      <c r="J20" s="10">
        <f t="shared" si="11"/>
        <v>2476392.07</v>
      </c>
      <c r="K20" s="10">
        <f t="shared" si="12"/>
        <v>1446166.41</v>
      </c>
      <c r="L20" s="155">
        <v>1446166.41</v>
      </c>
      <c r="M20" s="155"/>
      <c r="N20" s="155">
        <v>1030225.66</v>
      </c>
    </row>
    <row r="21" ht="23.25" customHeight="1" spans="1:14">
      <c r="A21" s="38">
        <v>16</v>
      </c>
      <c r="B21" s="144"/>
      <c r="C21" s="145"/>
      <c r="D21" s="145"/>
      <c r="E21" s="145"/>
      <c r="F21" s="153"/>
      <c r="G21" s="154"/>
      <c r="H21" s="38">
        <v>45</v>
      </c>
      <c r="I21" s="40" t="s">
        <v>115</v>
      </c>
      <c r="J21" s="10">
        <f t="shared" si="11"/>
        <v>5780118.65</v>
      </c>
      <c r="K21" s="10">
        <f t="shared" si="12"/>
        <v>1740452.34</v>
      </c>
      <c r="L21" s="155">
        <v>1740452.34</v>
      </c>
      <c r="M21" s="155"/>
      <c r="N21" s="155">
        <v>4039666.31</v>
      </c>
    </row>
    <row r="22" ht="23.25" customHeight="1" spans="1:14">
      <c r="A22" s="38">
        <v>17</v>
      </c>
      <c r="B22" s="144"/>
      <c r="C22" s="145"/>
      <c r="D22" s="145"/>
      <c r="E22" s="145"/>
      <c r="F22" s="152"/>
      <c r="G22" s="145"/>
      <c r="H22" s="38">
        <v>46</v>
      </c>
      <c r="I22" s="40" t="s">
        <v>116</v>
      </c>
      <c r="J22" s="10">
        <f t="shared" si="11"/>
        <v>0</v>
      </c>
      <c r="K22" s="10">
        <f t="shared" si="12"/>
        <v>0</v>
      </c>
      <c r="L22" s="155"/>
      <c r="M22" s="155"/>
      <c r="N22" s="155"/>
    </row>
    <row r="23" ht="23.25" customHeight="1" spans="1:14">
      <c r="A23" s="38">
        <v>18</v>
      </c>
      <c r="B23" s="144"/>
      <c r="C23" s="145"/>
      <c r="D23" s="145"/>
      <c r="E23" s="145"/>
      <c r="F23" s="152"/>
      <c r="G23" s="145"/>
      <c r="H23" s="38">
        <v>47</v>
      </c>
      <c r="I23" s="40" t="s">
        <v>117</v>
      </c>
      <c r="J23" s="10">
        <f t="shared" si="11"/>
        <v>1710098</v>
      </c>
      <c r="K23" s="10">
        <f t="shared" si="12"/>
        <v>0</v>
      </c>
      <c r="L23" s="155"/>
      <c r="M23" s="155"/>
      <c r="N23" s="155">
        <v>1710098</v>
      </c>
    </row>
    <row r="24" ht="23.25" customHeight="1" spans="1:14">
      <c r="A24" s="38">
        <v>19</v>
      </c>
      <c r="B24" s="144"/>
      <c r="C24" s="145"/>
      <c r="D24" s="145"/>
      <c r="E24" s="145"/>
      <c r="F24" s="152"/>
      <c r="G24" s="145"/>
      <c r="H24" s="38">
        <v>48</v>
      </c>
      <c r="I24" s="40" t="s">
        <v>118</v>
      </c>
      <c r="J24" s="10">
        <f t="shared" si="11"/>
        <v>0</v>
      </c>
      <c r="K24" s="10">
        <f t="shared" si="12"/>
        <v>0</v>
      </c>
      <c r="L24" s="155"/>
      <c r="M24" s="155"/>
      <c r="N24" s="155"/>
    </row>
    <row r="25" ht="23.25" customHeight="1" spans="1:14">
      <c r="A25" s="38">
        <v>20</v>
      </c>
      <c r="B25" s="144"/>
      <c r="C25" s="145"/>
      <c r="D25" s="145"/>
      <c r="E25" s="145"/>
      <c r="F25" s="152"/>
      <c r="G25" s="145"/>
      <c r="H25" s="38">
        <v>49</v>
      </c>
      <c r="I25" s="40" t="s">
        <v>119</v>
      </c>
      <c r="J25" s="10">
        <f>N25</f>
        <v>0</v>
      </c>
      <c r="K25" s="12" t="s">
        <v>96</v>
      </c>
      <c r="L25" s="12" t="s">
        <v>96</v>
      </c>
      <c r="M25" s="12" t="s">
        <v>96</v>
      </c>
      <c r="N25" s="155"/>
    </row>
    <row r="26" ht="23.25" customHeight="1" spans="1:14">
      <c r="A26" s="38">
        <v>21</v>
      </c>
      <c r="B26" s="146" t="s">
        <v>120</v>
      </c>
      <c r="C26" s="46">
        <f>ROUND(D26+G26,2)</f>
        <v>161299.43</v>
      </c>
      <c r="D26" s="46">
        <f>ROUND(E26+F26,2)</f>
        <v>0</v>
      </c>
      <c r="E26" s="47"/>
      <c r="F26" s="11"/>
      <c r="G26" s="11">
        <v>161299.43</v>
      </c>
      <c r="H26" s="38">
        <v>50</v>
      </c>
      <c r="I26" s="40" t="s">
        <v>121</v>
      </c>
      <c r="J26" s="10">
        <f>ROUND(K26+N26,2)</f>
        <v>93571.57</v>
      </c>
      <c r="K26" s="10">
        <f>ROUND(L26+M26,2)</f>
        <v>0</v>
      </c>
      <c r="L26" s="155"/>
      <c r="M26" s="155"/>
      <c r="N26" s="155">
        <v>93571.57</v>
      </c>
    </row>
    <row r="27" ht="23.25" customHeight="1" spans="1:14">
      <c r="A27" s="38">
        <v>22</v>
      </c>
      <c r="B27" s="147" t="s">
        <v>122</v>
      </c>
      <c r="C27" s="10">
        <f t="shared" ref="C27:G27" si="13">ROUND(C6+C10+C13+C15+C17+C18+C26,2)</f>
        <v>101227843.69</v>
      </c>
      <c r="D27" s="10">
        <f t="shared" si="13"/>
        <v>74063497.89</v>
      </c>
      <c r="E27" s="10">
        <f t="shared" si="13"/>
        <v>74063497.89</v>
      </c>
      <c r="F27" s="10">
        <f t="shared" si="13"/>
        <v>0</v>
      </c>
      <c r="G27" s="10">
        <f t="shared" si="13"/>
        <v>27164345.8</v>
      </c>
      <c r="H27" s="38">
        <v>51</v>
      </c>
      <c r="I27" s="90" t="s">
        <v>123</v>
      </c>
      <c r="J27" s="10">
        <f t="shared" ref="J27:N27" si="14">ROUND(J6+J23+J26,2)</f>
        <v>43320398.69</v>
      </c>
      <c r="K27" s="10">
        <f t="shared" si="14"/>
        <v>14507222.92</v>
      </c>
      <c r="L27" s="10">
        <f t="shared" si="14"/>
        <v>14507222.92</v>
      </c>
      <c r="M27" s="10">
        <f t="shared" si="14"/>
        <v>0</v>
      </c>
      <c r="N27" s="10">
        <f t="shared" si="14"/>
        <v>28813175.77</v>
      </c>
    </row>
    <row r="28" ht="23.25" customHeight="1" spans="1:14">
      <c r="A28" s="38">
        <v>23</v>
      </c>
      <c r="B28" s="122" t="s">
        <v>124</v>
      </c>
      <c r="C28" s="10">
        <f t="shared" ref="C28:C29" si="15">ROUND(D28+G28,2)</f>
        <v>45635323.59</v>
      </c>
      <c r="D28" s="10">
        <f t="shared" ref="D28:D29" si="16">ROUND(E28+F28,2)</f>
        <v>16822147.82</v>
      </c>
      <c r="E28" s="11">
        <v>16822147.82</v>
      </c>
      <c r="F28" s="11"/>
      <c r="G28" s="11">
        <v>28813175.77</v>
      </c>
      <c r="H28" s="38">
        <v>52</v>
      </c>
      <c r="I28" s="40" t="s">
        <v>125</v>
      </c>
      <c r="J28" s="10">
        <f t="shared" ref="J28:J29" si="17">ROUND(K28+N28,2)</f>
        <v>0</v>
      </c>
      <c r="K28" s="10">
        <f t="shared" ref="K28:K29" si="18">ROUND(L28+M28,2)</f>
        <v>0</v>
      </c>
      <c r="L28" s="155"/>
      <c r="M28" s="155"/>
      <c r="N28" s="155"/>
    </row>
    <row r="29" ht="23.25" customHeight="1" spans="1:14">
      <c r="A29" s="38">
        <v>24</v>
      </c>
      <c r="B29" s="122" t="s">
        <v>126</v>
      </c>
      <c r="C29" s="10">
        <f t="shared" si="15"/>
        <v>0</v>
      </c>
      <c r="D29" s="10">
        <f t="shared" si="16"/>
        <v>0</v>
      </c>
      <c r="E29" s="11"/>
      <c r="F29" s="11"/>
      <c r="G29" s="11"/>
      <c r="H29" s="38">
        <v>53</v>
      </c>
      <c r="I29" s="40" t="s">
        <v>127</v>
      </c>
      <c r="J29" s="10">
        <f t="shared" si="17"/>
        <v>101445106.31</v>
      </c>
      <c r="K29" s="10">
        <f t="shared" si="18"/>
        <v>74280760.51</v>
      </c>
      <c r="L29" s="155">
        <v>74280760.51</v>
      </c>
      <c r="M29" s="155"/>
      <c r="N29" s="155">
        <v>27164345.8</v>
      </c>
    </row>
    <row r="30" ht="23.25" customHeight="1" spans="1:14">
      <c r="A30" s="38">
        <v>25</v>
      </c>
      <c r="B30" s="147" t="s">
        <v>128</v>
      </c>
      <c r="C30" s="10">
        <f t="shared" ref="C30:G30" si="19">ROUND(C27+C28+C29,2)</f>
        <v>146863167.28</v>
      </c>
      <c r="D30" s="10">
        <f t="shared" si="19"/>
        <v>90885645.71</v>
      </c>
      <c r="E30" s="10">
        <f t="shared" si="19"/>
        <v>90885645.71</v>
      </c>
      <c r="F30" s="10">
        <f t="shared" si="19"/>
        <v>0</v>
      </c>
      <c r="G30" s="10">
        <f t="shared" si="19"/>
        <v>55977521.57</v>
      </c>
      <c r="H30" s="38">
        <v>54</v>
      </c>
      <c r="I30" s="90" t="s">
        <v>129</v>
      </c>
      <c r="J30" s="10">
        <f t="shared" ref="J30:N30" si="20">ROUND(J27+J28+J29,2)</f>
        <v>144765505</v>
      </c>
      <c r="K30" s="10">
        <f t="shared" si="20"/>
        <v>88787983.43</v>
      </c>
      <c r="L30" s="10">
        <f t="shared" si="20"/>
        <v>88787983.43</v>
      </c>
      <c r="M30" s="10">
        <f t="shared" si="20"/>
        <v>0</v>
      </c>
      <c r="N30" s="10">
        <f t="shared" si="20"/>
        <v>55977521.57</v>
      </c>
    </row>
    <row r="31" ht="23.25" customHeight="1" spans="1:14">
      <c r="A31" s="38">
        <v>26</v>
      </c>
      <c r="B31" s="122"/>
      <c r="C31" s="148"/>
      <c r="D31" s="148"/>
      <c r="E31" s="148"/>
      <c r="F31" s="148"/>
      <c r="G31" s="148"/>
      <c r="H31" s="38">
        <v>55</v>
      </c>
      <c r="I31" s="90" t="s">
        <v>130</v>
      </c>
      <c r="J31" s="10">
        <f>ROUND(K31+N31,2)</f>
        <v>2097662.28</v>
      </c>
      <c r="K31" s="10">
        <f>ROUND(L31+M31,2)</f>
        <v>2097662.28</v>
      </c>
      <c r="L31" s="10">
        <f t="shared" ref="L31:N31" si="21">ROUND(E30-L30,2)</f>
        <v>2097662.28</v>
      </c>
      <c r="M31" s="10">
        <f t="shared" si="21"/>
        <v>0</v>
      </c>
      <c r="N31" s="10">
        <f t="shared" si="21"/>
        <v>0</v>
      </c>
    </row>
    <row r="32" ht="23.25" customHeight="1" spans="1:14">
      <c r="A32" s="38">
        <v>27</v>
      </c>
      <c r="B32" s="122" t="s">
        <v>131</v>
      </c>
      <c r="C32" s="10">
        <f>ROUND(D32+G32,2)</f>
        <v>2230394.17</v>
      </c>
      <c r="D32" s="10">
        <f>ROUND(E32+F32,2)</f>
        <v>2230394.17</v>
      </c>
      <c r="E32" s="11">
        <v>2230394.17</v>
      </c>
      <c r="F32" s="11">
        <v>0</v>
      </c>
      <c r="G32" s="11">
        <v>0</v>
      </c>
      <c r="H32" s="38">
        <v>56</v>
      </c>
      <c r="I32" s="40" t="s">
        <v>132</v>
      </c>
      <c r="J32" s="10">
        <f t="shared" ref="J32:N32" si="22">ROUND(C32+J31,2)</f>
        <v>4328056.45</v>
      </c>
      <c r="K32" s="10">
        <f t="shared" si="22"/>
        <v>4328056.45</v>
      </c>
      <c r="L32" s="10">
        <f t="shared" si="22"/>
        <v>4328056.45</v>
      </c>
      <c r="M32" s="10">
        <f t="shared" si="22"/>
        <v>0</v>
      </c>
      <c r="N32" s="10">
        <f t="shared" si="22"/>
        <v>0</v>
      </c>
    </row>
    <row r="33" ht="23.25" customHeight="1" spans="1:14">
      <c r="A33" s="38">
        <v>28</v>
      </c>
      <c r="B33" s="122"/>
      <c r="C33" s="148"/>
      <c r="D33" s="148"/>
      <c r="E33" s="148"/>
      <c r="F33" s="148"/>
      <c r="G33" s="148"/>
      <c r="H33" s="38">
        <v>57</v>
      </c>
      <c r="I33" s="40" t="s">
        <v>133</v>
      </c>
      <c r="J33" s="10">
        <f>ROUND(K33+N33,2)</f>
        <v>0</v>
      </c>
      <c r="K33" s="10">
        <f>ROUND(L33+M33,2)</f>
        <v>0</v>
      </c>
      <c r="L33" s="155"/>
      <c r="M33" s="155"/>
      <c r="N33" s="155"/>
    </row>
    <row r="34" ht="23.25" customHeight="1" spans="1:14">
      <c r="A34" s="38">
        <v>29</v>
      </c>
      <c r="B34" s="39" t="s">
        <v>134</v>
      </c>
      <c r="C34" s="10">
        <f t="shared" ref="C34:G34" si="23">ROUND(C30+C32,2)</f>
        <v>149093561.45</v>
      </c>
      <c r="D34" s="10">
        <f t="shared" si="23"/>
        <v>93116039.88</v>
      </c>
      <c r="E34" s="10">
        <f t="shared" si="23"/>
        <v>93116039.88</v>
      </c>
      <c r="F34" s="10">
        <f t="shared" si="23"/>
        <v>0</v>
      </c>
      <c r="G34" s="10">
        <f t="shared" si="23"/>
        <v>55977521.57</v>
      </c>
      <c r="H34" s="38">
        <v>58</v>
      </c>
      <c r="I34" s="38" t="s">
        <v>134</v>
      </c>
      <c r="J34" s="10">
        <f t="shared" ref="J34:N34" si="24">ROUND(J30+J32,2)</f>
        <v>149093561.45</v>
      </c>
      <c r="K34" s="10">
        <f t="shared" si="24"/>
        <v>93116039.88</v>
      </c>
      <c r="L34" s="10">
        <f t="shared" si="24"/>
        <v>93116039.88</v>
      </c>
      <c r="M34" s="10">
        <f t="shared" si="24"/>
        <v>0</v>
      </c>
      <c r="N34" s="10">
        <f t="shared" si="24"/>
        <v>55977521.57</v>
      </c>
    </row>
    <row r="35" ht="30.75" customHeight="1" spans="1:14">
      <c r="A35" s="149" t="s">
        <v>135</v>
      </c>
      <c r="B35" s="149"/>
      <c r="C35" s="150"/>
      <c r="D35" s="150"/>
      <c r="E35" s="150"/>
      <c r="F35" s="150"/>
      <c r="G35" s="150"/>
      <c r="H35" s="149"/>
      <c r="I35" s="149"/>
      <c r="J35" s="150"/>
      <c r="K35" s="150"/>
      <c r="L35" s="150"/>
      <c r="M35" s="150"/>
      <c r="N35" s="150"/>
    </row>
    <row r="36" customHeight="1" spans="1:14">
      <c r="A36" s="14" t="s">
        <v>136</v>
      </c>
      <c r="B36" s="149"/>
      <c r="C36" s="105"/>
      <c r="D36" s="105"/>
      <c r="E36" s="105"/>
      <c r="F36" s="105"/>
      <c r="G36" s="105"/>
      <c r="H36" s="14"/>
      <c r="I36" s="14"/>
      <c r="J36" s="105"/>
      <c r="K36" s="105"/>
      <c r="L36" s="105"/>
      <c r="M36" s="105"/>
      <c r="N36" s="105"/>
    </row>
    <row r="37" ht="24" customHeight="1" spans="1:14">
      <c r="A37" s="149" t="s">
        <v>137</v>
      </c>
      <c r="B37" s="149"/>
      <c r="C37" s="105"/>
      <c r="D37" s="105"/>
      <c r="E37" s="105"/>
      <c r="F37" s="105"/>
      <c r="G37" s="105"/>
      <c r="H37" s="14"/>
      <c r="I37" s="14"/>
      <c r="J37" s="105"/>
      <c r="K37" s="105"/>
      <c r="L37" s="105"/>
      <c r="M37" s="105"/>
      <c r="N37" s="105"/>
    </row>
    <row r="38" customHeight="1" spans="1:14">
      <c r="A38" s="14" t="s">
        <v>138</v>
      </c>
      <c r="B38" s="149"/>
      <c r="C38" s="105"/>
      <c r="D38" s="105"/>
      <c r="E38" s="105"/>
      <c r="F38" s="105"/>
      <c r="G38" s="105"/>
      <c r="H38" s="14"/>
      <c r="I38" s="14"/>
      <c r="J38" s="105"/>
      <c r="K38" s="105"/>
      <c r="L38" s="105"/>
      <c r="M38" s="105"/>
      <c r="N38" s="105"/>
    </row>
    <row r="39" customHeight="1" spans="1:14">
      <c r="A39" s="14"/>
      <c r="B39" s="149"/>
      <c r="C39" s="105"/>
      <c r="D39" s="105"/>
      <c r="E39" s="105"/>
      <c r="F39" s="105"/>
      <c r="G39" s="105"/>
      <c r="H39" s="14"/>
      <c r="I39" s="14"/>
      <c r="J39" s="105"/>
      <c r="K39" s="105"/>
      <c r="L39" s="105"/>
      <c r="M39" s="105"/>
      <c r="N39" s="105"/>
    </row>
    <row r="40" customHeight="1" spans="1:14">
      <c r="A40" s="14" t="s">
        <v>139</v>
      </c>
      <c r="B40" s="149"/>
      <c r="C40" s="105"/>
      <c r="D40" s="105"/>
      <c r="E40" s="105"/>
      <c r="F40" s="105"/>
      <c r="G40" s="105"/>
      <c r="H40" s="14"/>
      <c r="I40" s="14"/>
      <c r="J40" s="105"/>
      <c r="K40" s="105"/>
      <c r="L40" s="105"/>
      <c r="M40" s="105"/>
      <c r="N40" s="105"/>
    </row>
    <row r="41" customHeight="1" spans="1:14">
      <c r="A41" s="14"/>
      <c r="B41" s="149"/>
      <c r="C41" s="105"/>
      <c r="D41" s="105"/>
      <c r="E41" s="105"/>
      <c r="F41" s="105"/>
      <c r="G41" s="105"/>
      <c r="H41" s="14"/>
      <c r="I41" s="14"/>
      <c r="J41" s="105"/>
      <c r="K41" s="105"/>
      <c r="L41" s="105"/>
      <c r="M41" s="105"/>
      <c r="N41" s="105"/>
    </row>
  </sheetData>
  <sheetProtection sheet="1"/>
  <mergeCells count="19">
    <mergeCell ref="A1:N1"/>
    <mergeCell ref="B3:C3"/>
    <mergeCell ref="D4:F4"/>
    <mergeCell ref="K4:M4"/>
    <mergeCell ref="A35:N35"/>
    <mergeCell ref="A36:N36"/>
    <mergeCell ref="A37:N37"/>
    <mergeCell ref="A38:N38"/>
    <mergeCell ref="A39:N39"/>
    <mergeCell ref="A40:N40"/>
    <mergeCell ref="A41:N41"/>
    <mergeCell ref="A4:A5"/>
    <mergeCell ref="B4:B5"/>
    <mergeCell ref="C4:C5"/>
    <mergeCell ref="G4:G5"/>
    <mergeCell ref="H4:H5"/>
    <mergeCell ref="I4:I5"/>
    <mergeCell ref="J4:J5"/>
    <mergeCell ref="N4:N5"/>
  </mergeCells>
  <printOptions horizontalCentered="1"/>
  <pageMargins left="1.18" right="0.51" top="0.59" bottom="0.55" header="0.51" footer="0.51"/>
  <pageSetup paperSize="77" scale="45" pageOrder="overThenDown" orientation="landscape" blackAndWhite="1"/>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zoomScale="115" zoomScaleNormal="115" workbookViewId="0">
      <pane ySplit="5" topLeftCell="A6" activePane="bottomLeft" state="frozen"/>
      <selection/>
      <selection pane="bottomLeft" activeCell="A1" sqref="A1:F1"/>
    </sheetView>
  </sheetViews>
  <sheetFormatPr defaultColWidth="8" defaultRowHeight="14.25" customHeight="1" outlineLevelCol="5"/>
  <cols>
    <col min="1" max="1" width="14" style="110" customWidth="1"/>
    <col min="2" max="3" width="30.2833333333333" style="110" customWidth="1"/>
    <col min="4" max="4" width="14" style="110" customWidth="1"/>
    <col min="5" max="6" width="30.2833333333333" style="110" customWidth="1"/>
  </cols>
  <sheetData>
    <row r="1" ht="49.5" customHeight="1" spans="1:6">
      <c r="A1" s="2" t="s">
        <v>140</v>
      </c>
      <c r="B1" s="130"/>
      <c r="C1" s="130"/>
      <c r="D1" s="130"/>
      <c r="E1" s="130"/>
      <c r="F1" s="130"/>
    </row>
    <row r="2" s="109" customFormat="1" ht="15" customHeight="1" spans="1:6">
      <c r="A2" s="112"/>
      <c r="B2" s="112"/>
      <c r="C2" s="112"/>
      <c r="D2" s="112"/>
      <c r="E2" s="112"/>
      <c r="F2" s="16" t="s">
        <v>141</v>
      </c>
    </row>
    <row r="3" s="109" customFormat="1" ht="20.25" customHeight="1" spans="1:6">
      <c r="A3" s="16" t="s">
        <v>43</v>
      </c>
      <c r="B3" s="14" t="s">
        <v>3</v>
      </c>
      <c r="C3" s="131"/>
      <c r="D3" s="16" t="s">
        <v>80</v>
      </c>
      <c r="E3" s="14" t="s">
        <v>44</v>
      </c>
      <c r="F3" s="16" t="s">
        <v>45</v>
      </c>
    </row>
    <row r="4" s="109" customFormat="1" ht="15" customHeight="1" spans="1:6">
      <c r="A4" s="38" t="s">
        <v>85</v>
      </c>
      <c r="B4" s="38" t="s">
        <v>142</v>
      </c>
      <c r="C4" s="38" t="s">
        <v>143</v>
      </c>
      <c r="D4" s="38" t="s">
        <v>85</v>
      </c>
      <c r="E4" s="38" t="s">
        <v>142</v>
      </c>
      <c r="F4" s="38" t="s">
        <v>144</v>
      </c>
    </row>
    <row r="5" s="109" customFormat="1" ht="15" customHeight="1" spans="1:6">
      <c r="A5" s="78"/>
      <c r="B5" s="78"/>
      <c r="C5" s="38" t="s">
        <v>145</v>
      </c>
      <c r="D5" s="78"/>
      <c r="E5" s="78"/>
      <c r="F5" s="38" t="s">
        <v>145</v>
      </c>
    </row>
    <row r="6" s="109" customFormat="1" ht="21" customHeight="1" spans="1:6">
      <c r="A6" s="38" t="s">
        <v>50</v>
      </c>
      <c r="B6" s="38" t="s">
        <v>146</v>
      </c>
      <c r="C6" s="132"/>
      <c r="D6" s="38" t="s">
        <v>147</v>
      </c>
      <c r="E6" s="38" t="s">
        <v>148</v>
      </c>
      <c r="F6" s="133"/>
    </row>
    <row r="7" s="109" customFormat="1" ht="21" customHeight="1" spans="1:6">
      <c r="A7" s="38" t="s">
        <v>52</v>
      </c>
      <c r="B7" s="38" t="s">
        <v>149</v>
      </c>
      <c r="C7" s="133">
        <v>551155.71</v>
      </c>
      <c r="D7" s="38" t="s">
        <v>150</v>
      </c>
      <c r="E7" s="38" t="s">
        <v>151</v>
      </c>
      <c r="F7" s="135">
        <v>2908291.29</v>
      </c>
    </row>
    <row r="8" s="109" customFormat="1" ht="21" customHeight="1" spans="1:6">
      <c r="A8" s="38" t="s">
        <v>54</v>
      </c>
      <c r="B8" s="38" t="s">
        <v>152</v>
      </c>
      <c r="C8" s="133">
        <v>344402.9</v>
      </c>
      <c r="D8" s="38" t="s">
        <v>153</v>
      </c>
      <c r="E8" s="38" t="s">
        <v>154</v>
      </c>
      <c r="F8" s="135"/>
    </row>
    <row r="9" s="109" customFormat="1" ht="21" customHeight="1" spans="1:6">
      <c r="A9" s="38" t="s">
        <v>56</v>
      </c>
      <c r="B9" s="38" t="s">
        <v>155</v>
      </c>
      <c r="C9" s="133"/>
      <c r="D9" s="38" t="s">
        <v>156</v>
      </c>
      <c r="E9" s="38" t="s">
        <v>157</v>
      </c>
      <c r="F9" s="135"/>
    </row>
    <row r="10" s="109" customFormat="1" ht="21" customHeight="1" spans="1:6">
      <c r="A10" s="38" t="s">
        <v>58</v>
      </c>
      <c r="B10" s="38" t="s">
        <v>158</v>
      </c>
      <c r="C10" s="133"/>
      <c r="D10" s="38" t="s">
        <v>159</v>
      </c>
      <c r="E10" s="38" t="s">
        <v>160</v>
      </c>
      <c r="F10" s="133">
        <v>1095713.81</v>
      </c>
    </row>
    <row r="11" s="109" customFormat="1" ht="21" customHeight="1" spans="1:6">
      <c r="A11" s="7" t="s">
        <v>60</v>
      </c>
      <c r="B11" s="7" t="s">
        <v>161</v>
      </c>
      <c r="C11" s="133"/>
      <c r="D11" s="7" t="s">
        <v>162</v>
      </c>
      <c r="E11" s="7" t="s">
        <v>163</v>
      </c>
      <c r="F11" s="133"/>
    </row>
    <row r="12" s="109" customFormat="1" ht="21" customHeight="1" spans="1:6">
      <c r="A12" s="38" t="s">
        <v>62</v>
      </c>
      <c r="B12" s="38"/>
      <c r="C12" s="116"/>
      <c r="D12" s="38" t="s">
        <v>164</v>
      </c>
      <c r="E12" s="38" t="s">
        <v>165</v>
      </c>
      <c r="F12" s="133"/>
    </row>
    <row r="13" s="109" customFormat="1" ht="21" customHeight="1" spans="1:6">
      <c r="A13" s="38" t="s">
        <v>64</v>
      </c>
      <c r="B13" s="38"/>
      <c r="C13" s="116"/>
      <c r="D13" s="38" t="s">
        <v>166</v>
      </c>
      <c r="E13" s="38" t="s">
        <v>167</v>
      </c>
      <c r="F13" s="133"/>
    </row>
    <row r="14" s="109" customFormat="1" ht="15" customHeight="1" spans="1:6">
      <c r="A14" s="38" t="s">
        <v>66</v>
      </c>
      <c r="B14" s="38"/>
      <c r="C14" s="116"/>
      <c r="D14" s="38" t="s">
        <v>168</v>
      </c>
      <c r="E14" s="38"/>
      <c r="F14" s="116"/>
    </row>
    <row r="15" s="109" customFormat="1" ht="15" customHeight="1" spans="1:6">
      <c r="A15" s="38" t="s">
        <v>68</v>
      </c>
      <c r="B15" s="38"/>
      <c r="C15" s="116"/>
      <c r="D15" s="38" t="s">
        <v>169</v>
      </c>
      <c r="E15" s="38"/>
      <c r="F15" s="116"/>
    </row>
    <row r="16" s="109" customFormat="1" ht="15" customHeight="1" spans="1:6">
      <c r="A16" s="38" t="s">
        <v>70</v>
      </c>
      <c r="B16" s="38"/>
      <c r="C16" s="116"/>
      <c r="D16" s="38" t="s">
        <v>170</v>
      </c>
      <c r="E16" s="38"/>
      <c r="F16" s="116"/>
    </row>
    <row r="17" s="109" customFormat="1" ht="15" customHeight="1" spans="1:6">
      <c r="A17" s="38" t="s">
        <v>72</v>
      </c>
      <c r="B17" s="38"/>
      <c r="C17" s="116"/>
      <c r="D17" s="38" t="s">
        <v>171</v>
      </c>
      <c r="E17" s="38"/>
      <c r="F17" s="116"/>
    </row>
    <row r="18" s="109" customFormat="1" ht="15" customHeight="1" spans="1:6">
      <c r="A18" s="38" t="s">
        <v>74</v>
      </c>
      <c r="B18" s="38"/>
      <c r="C18" s="116"/>
      <c r="D18" s="38" t="s">
        <v>172</v>
      </c>
      <c r="E18" s="38"/>
      <c r="F18" s="116"/>
    </row>
    <row r="19" s="109" customFormat="1" ht="15" customHeight="1" spans="1:6">
      <c r="A19" s="38" t="s">
        <v>173</v>
      </c>
      <c r="B19" s="38"/>
      <c r="C19" s="116"/>
      <c r="D19" s="38" t="s">
        <v>174</v>
      </c>
      <c r="E19" s="38"/>
      <c r="F19" s="116"/>
    </row>
    <row r="20" s="109" customFormat="1" ht="15" customHeight="1" spans="1:6">
      <c r="A20" s="38" t="s">
        <v>175</v>
      </c>
      <c r="B20" s="38"/>
      <c r="C20" s="116"/>
      <c r="D20" s="38" t="s">
        <v>176</v>
      </c>
      <c r="E20" s="38"/>
      <c r="F20" s="116"/>
    </row>
    <row r="21" s="109" customFormat="1" ht="15" customHeight="1" spans="1:6">
      <c r="A21" s="38" t="s">
        <v>177</v>
      </c>
      <c r="B21" s="38"/>
      <c r="C21" s="116"/>
      <c r="D21" s="38" t="s">
        <v>178</v>
      </c>
      <c r="E21" s="38"/>
      <c r="F21" s="116"/>
    </row>
    <row r="22" s="109" customFormat="1" ht="15" customHeight="1" spans="1:6">
      <c r="A22" s="38" t="s">
        <v>179</v>
      </c>
      <c r="B22" s="38"/>
      <c r="C22" s="116"/>
      <c r="D22" s="38" t="s">
        <v>180</v>
      </c>
      <c r="E22" s="38"/>
      <c r="F22" s="116"/>
    </row>
    <row r="23" s="109" customFormat="1" ht="15" customHeight="1" spans="1:6">
      <c r="A23" s="38" t="s">
        <v>181</v>
      </c>
      <c r="B23" s="38"/>
      <c r="C23" s="116"/>
      <c r="D23" s="38" t="s">
        <v>182</v>
      </c>
      <c r="E23" s="38"/>
      <c r="F23" s="116"/>
    </row>
    <row r="24" s="109" customFormat="1" ht="15" customHeight="1" spans="1:6">
      <c r="A24" s="38" t="s">
        <v>183</v>
      </c>
      <c r="B24" s="38"/>
      <c r="C24" s="116"/>
      <c r="D24" s="38" t="s">
        <v>184</v>
      </c>
      <c r="E24" s="38"/>
      <c r="F24" s="116"/>
    </row>
    <row r="25" s="109" customFormat="1" ht="15" customHeight="1" spans="1:6">
      <c r="A25" s="38" t="s">
        <v>185</v>
      </c>
      <c r="B25" s="38"/>
      <c r="C25" s="116"/>
      <c r="D25" s="38" t="s">
        <v>186</v>
      </c>
      <c r="E25" s="38"/>
      <c r="F25" s="116"/>
    </row>
    <row r="26" s="109" customFormat="1" ht="15" customHeight="1" spans="1:6">
      <c r="A26" s="38" t="s">
        <v>187</v>
      </c>
      <c r="B26" s="38"/>
      <c r="C26" s="116"/>
      <c r="D26" s="38" t="s">
        <v>188</v>
      </c>
      <c r="E26" s="38"/>
      <c r="F26" s="116"/>
    </row>
    <row r="27" s="109" customFormat="1" ht="15" customHeight="1" spans="1:6">
      <c r="A27" s="38" t="s">
        <v>189</v>
      </c>
      <c r="B27" s="38"/>
      <c r="C27" s="116"/>
      <c r="D27" s="38" t="s">
        <v>190</v>
      </c>
      <c r="E27" s="38"/>
      <c r="F27" s="116"/>
    </row>
    <row r="28" s="109" customFormat="1" ht="15" customHeight="1" spans="1:6">
      <c r="A28" s="38" t="s">
        <v>191</v>
      </c>
      <c r="B28" s="38"/>
      <c r="C28" s="116"/>
      <c r="D28" s="38" t="s">
        <v>192</v>
      </c>
      <c r="E28" s="38"/>
      <c r="F28" s="116"/>
    </row>
    <row r="29" s="109" customFormat="1" ht="15" customHeight="1" spans="1:6">
      <c r="A29" s="38" t="s">
        <v>193</v>
      </c>
      <c r="B29" s="38"/>
      <c r="C29" s="116"/>
      <c r="D29" s="38" t="s">
        <v>194</v>
      </c>
      <c r="E29" s="38"/>
      <c r="F29" s="116"/>
    </row>
    <row r="30" s="109" customFormat="1" ht="27.75" customHeight="1" spans="1:6">
      <c r="A30" s="38" t="s">
        <v>195</v>
      </c>
      <c r="B30" s="38" t="s">
        <v>196</v>
      </c>
      <c r="C30" s="10">
        <f>ROUND(C6+C7+C9+C10+C11,2)</f>
        <v>551155.71</v>
      </c>
      <c r="D30" s="38" t="s">
        <v>197</v>
      </c>
      <c r="E30" s="38" t="s">
        <v>196</v>
      </c>
      <c r="F30" s="10">
        <f>ROUND(F6+F7+F8+F9+F10+F11+F12+F13,2)</f>
        <v>4004005.1</v>
      </c>
    </row>
    <row r="31" s="109" customFormat="1" ht="18" customHeight="1" spans="1:6">
      <c r="A31" s="117" t="s">
        <v>198</v>
      </c>
      <c r="B31" s="117"/>
      <c r="C31" s="117"/>
      <c r="D31" s="117"/>
      <c r="E31" s="117"/>
      <c r="F31" s="117"/>
    </row>
    <row r="32" s="109" customFormat="1" ht="13.5" customHeight="1" spans="1:6">
      <c r="A32" s="134"/>
      <c r="B32" s="134"/>
      <c r="C32" s="134"/>
      <c r="D32" s="134"/>
      <c r="E32" s="134"/>
      <c r="F32" s="134"/>
    </row>
    <row r="33" ht="13.5" customHeight="1" spans="1:6">
      <c r="A33" s="118" t="s">
        <v>139</v>
      </c>
      <c r="B33" s="118"/>
      <c r="C33" s="118"/>
      <c r="D33" s="118"/>
      <c r="E33" s="118"/>
      <c r="F33" s="118"/>
    </row>
    <row r="36" customHeight="1" spans="1:6">
      <c r="A36" s="118"/>
      <c r="B36" s="118"/>
      <c r="C36" s="118"/>
      <c r="D36" s="118"/>
      <c r="E36" s="118"/>
      <c r="F36" s="118"/>
    </row>
  </sheetData>
  <sheetProtection sheet="1"/>
  <mergeCells count="9">
    <mergeCell ref="A1:F1"/>
    <mergeCell ref="B3:C3"/>
    <mergeCell ref="A31:F31"/>
    <mergeCell ref="A32:F32"/>
    <mergeCell ref="A33:F33"/>
    <mergeCell ref="A36:F36"/>
    <mergeCell ref="A4:A5"/>
    <mergeCell ref="D4:D5"/>
    <mergeCell ref="E4:E5"/>
  </mergeCells>
  <printOptions horizontalCentered="1"/>
  <pageMargins left="1.18" right="1.18" top="1.18" bottom="1.18" header="0.51" footer="0.51"/>
  <pageSetup paperSize="77" scale="66" pageOrder="overThenDown" orientation="landscape" blackAndWhite="1"/>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zoomScale="130" zoomScaleNormal="130" workbookViewId="0">
      <selection activeCell="D7" sqref="D7"/>
    </sheetView>
  </sheetViews>
  <sheetFormatPr defaultColWidth="8" defaultRowHeight="14.25" customHeight="1" outlineLevelCol="3"/>
  <cols>
    <col min="1" max="1" width="10.425" style="49" customWidth="1"/>
    <col min="2" max="2" width="36.2833333333333" style="49" customWidth="1"/>
    <col min="3" max="4" width="34.2833333333333" style="49" customWidth="1"/>
  </cols>
  <sheetData>
    <row r="1" ht="55.5" customHeight="1" spans="1:4">
      <c r="A1" s="2" t="s">
        <v>199</v>
      </c>
      <c r="B1" s="2"/>
      <c r="C1" s="2"/>
      <c r="D1" s="2"/>
    </row>
    <row r="2" s="81" customFormat="1" ht="18.75" customHeight="1" spans="1:4">
      <c r="A2" s="14"/>
      <c r="B2" s="14"/>
      <c r="C2" s="14"/>
      <c r="D2" s="16" t="s">
        <v>200</v>
      </c>
    </row>
    <row r="3" s="81" customFormat="1" ht="15" customHeight="1" spans="1:4">
      <c r="A3" s="4" t="s">
        <v>43</v>
      </c>
      <c r="B3" s="5" t="s">
        <v>3</v>
      </c>
      <c r="C3" s="108" t="s">
        <v>44</v>
      </c>
      <c r="D3" s="4" t="s">
        <v>45</v>
      </c>
    </row>
    <row r="4" s="81" customFormat="1" ht="15" customHeight="1" spans="1:4">
      <c r="A4" s="68" t="s">
        <v>46</v>
      </c>
      <c r="B4" s="68" t="s">
        <v>47</v>
      </c>
      <c r="C4" s="38" t="s">
        <v>48</v>
      </c>
      <c r="D4" s="38" t="s">
        <v>49</v>
      </c>
    </row>
    <row r="5" s="81" customFormat="1" ht="15" customHeight="1" spans="1:4">
      <c r="A5" s="7"/>
      <c r="B5" s="7"/>
      <c r="C5" s="38"/>
      <c r="D5" s="38"/>
    </row>
    <row r="6" s="81" customFormat="1" ht="18.75" customHeight="1" spans="1:4">
      <c r="A6" s="38" t="s">
        <v>50</v>
      </c>
      <c r="B6" s="40" t="s">
        <v>51</v>
      </c>
      <c r="C6" s="10">
        <f t="shared" ref="C6:D6" si="0">ROUND(C7+C8+C9+C10+C11,2)</f>
        <v>0</v>
      </c>
      <c r="D6" s="10">
        <f t="shared" si="0"/>
        <v>0</v>
      </c>
    </row>
    <row r="7" s="81" customFormat="1" ht="18.75" customHeight="1" spans="1:4">
      <c r="A7" s="38" t="s">
        <v>52</v>
      </c>
      <c r="B7" s="40" t="s">
        <v>53</v>
      </c>
      <c r="C7" s="10">
        <v>0</v>
      </c>
      <c r="D7" s="11"/>
    </row>
    <row r="8" s="81" customFormat="1" ht="18.75" customHeight="1" spans="1:4">
      <c r="A8" s="38" t="s">
        <v>54</v>
      </c>
      <c r="B8" s="40" t="s">
        <v>55</v>
      </c>
      <c r="C8" s="10">
        <v>0</v>
      </c>
      <c r="D8" s="11"/>
    </row>
    <row r="9" s="81" customFormat="1" ht="18.75" customHeight="1" spans="1:4">
      <c r="A9" s="38" t="s">
        <v>56</v>
      </c>
      <c r="B9" s="40" t="s">
        <v>57</v>
      </c>
      <c r="C9" s="10">
        <v>0</v>
      </c>
      <c r="D9" s="11"/>
    </row>
    <row r="10" s="81" customFormat="1" ht="18.75" customHeight="1" spans="1:4">
      <c r="A10" s="38" t="s">
        <v>58</v>
      </c>
      <c r="B10" s="40" t="s">
        <v>59</v>
      </c>
      <c r="C10" s="10">
        <v>0</v>
      </c>
      <c r="D10" s="10">
        <f>其医暂2025jb06!F30</f>
        <v>0</v>
      </c>
    </row>
    <row r="11" s="81" customFormat="1" ht="18.75" customHeight="1" spans="1:4">
      <c r="A11" s="38" t="s">
        <v>60</v>
      </c>
      <c r="B11" s="40" t="s">
        <v>61</v>
      </c>
      <c r="C11" s="10">
        <v>0</v>
      </c>
      <c r="D11" s="11"/>
    </row>
    <row r="12" s="81" customFormat="1" ht="18.75" customHeight="1" spans="1:4">
      <c r="A12" s="38" t="s">
        <v>62</v>
      </c>
      <c r="B12" s="40" t="s">
        <v>63</v>
      </c>
      <c r="C12" s="10">
        <f t="shared" ref="C12:D12" si="1">ROUND(C13+C14,2)</f>
        <v>0</v>
      </c>
      <c r="D12" s="10">
        <f t="shared" si="1"/>
        <v>0</v>
      </c>
    </row>
    <row r="13" s="81" customFormat="1" ht="18.75" customHeight="1" spans="1:4">
      <c r="A13" s="38" t="s">
        <v>64</v>
      </c>
      <c r="B13" s="40" t="s">
        <v>65</v>
      </c>
      <c r="C13" s="10">
        <v>0</v>
      </c>
      <c r="D13" s="10">
        <f>其医暂2025jb06!C30</f>
        <v>0</v>
      </c>
    </row>
    <row r="14" s="81" customFormat="1" ht="18.75" customHeight="1" spans="1:4">
      <c r="A14" s="38" t="s">
        <v>66</v>
      </c>
      <c r="B14" s="40" t="s">
        <v>201</v>
      </c>
      <c r="C14" s="10">
        <v>0</v>
      </c>
      <c r="D14" s="11"/>
    </row>
    <row r="15" s="81" customFormat="1" ht="18.75" customHeight="1" spans="1:4">
      <c r="A15" s="38" t="s">
        <v>68</v>
      </c>
      <c r="B15" s="40" t="s">
        <v>69</v>
      </c>
      <c r="C15" s="10">
        <f t="shared" ref="C15:D15" si="2">ROUND(C16+C17+C18+C19,2)</f>
        <v>0</v>
      </c>
      <c r="D15" s="10">
        <f t="shared" si="2"/>
        <v>0</v>
      </c>
    </row>
    <row r="16" s="81" customFormat="1" ht="18.75" customHeight="1" spans="1:4">
      <c r="A16" s="38" t="s">
        <v>70</v>
      </c>
      <c r="B16" s="40" t="s">
        <v>202</v>
      </c>
      <c r="C16" s="10">
        <f>'其医收支2025jb05-1'!C16</f>
        <v>0</v>
      </c>
      <c r="D16" s="10">
        <f>'其医收支2025jb05-1'!F16</f>
        <v>0</v>
      </c>
    </row>
    <row r="17" s="81" customFormat="1" ht="18.75" customHeight="1" spans="1:4">
      <c r="A17" s="38" t="s">
        <v>72</v>
      </c>
      <c r="B17" s="40" t="s">
        <v>203</v>
      </c>
      <c r="C17" s="10">
        <f>'其医收支2025jb05-1'!C28</f>
        <v>0</v>
      </c>
      <c r="D17" s="10">
        <f>'其医收支2025jb05-1'!F28</f>
        <v>0</v>
      </c>
    </row>
    <row r="18" s="81" customFormat="1" ht="18.75" customHeight="1" spans="1:4">
      <c r="A18" s="38" t="s">
        <v>74</v>
      </c>
      <c r="B18" s="40" t="s">
        <v>204</v>
      </c>
      <c r="C18" s="10">
        <f>'其医收支2025jb05-2'!C14</f>
        <v>0</v>
      </c>
      <c r="D18" s="10">
        <f>'其医收支2025jb05-2'!F15</f>
        <v>0</v>
      </c>
    </row>
    <row r="19" s="81" customFormat="1" ht="33.75" customHeight="1" spans="1:4">
      <c r="A19" s="38">
        <v>14</v>
      </c>
      <c r="B19" s="122" t="s">
        <v>205</v>
      </c>
      <c r="C19" s="10">
        <f>'其医收支2025jb05-2'!C28</f>
        <v>0</v>
      </c>
      <c r="D19" s="10">
        <f>'其医收支2025jb05-2'!F29</f>
        <v>0</v>
      </c>
    </row>
    <row r="20" ht="18.75" customHeight="1" spans="1:4">
      <c r="A20" s="65" t="s">
        <v>76</v>
      </c>
      <c r="B20" s="65"/>
      <c r="C20" s="65"/>
      <c r="D20" s="65"/>
    </row>
    <row r="21" ht="13.5" customHeight="1" spans="1:4">
      <c r="A21" s="65" t="s">
        <v>206</v>
      </c>
      <c r="B21" s="65"/>
      <c r="C21" s="65"/>
      <c r="D21" s="65"/>
    </row>
    <row r="22" ht="35.25" customHeight="1" spans="1:4">
      <c r="A22" s="65"/>
      <c r="B22" s="65"/>
      <c r="C22" s="65"/>
      <c r="D22" s="65"/>
    </row>
  </sheetData>
  <sheetProtection sheet="1"/>
  <mergeCells count="8">
    <mergeCell ref="A1:D1"/>
    <mergeCell ref="A20:D20"/>
    <mergeCell ref="A21:D21"/>
    <mergeCell ref="A22:D22"/>
    <mergeCell ref="A4:A5"/>
    <mergeCell ref="B4:B5"/>
    <mergeCell ref="C4:C5"/>
    <mergeCell ref="D4:D5"/>
  </mergeCells>
  <printOptions horizontalCentered="1"/>
  <pageMargins left="1.18" right="1.18" top="1.18" bottom="1.18" header="0.51" footer="0.51"/>
  <pageSetup paperSize="77" scale="90" pageOrder="overThenDown" orientation="landscape" blackAndWhite="1"/>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zoomScale="115" zoomScaleNormal="115" workbookViewId="0">
      <selection activeCell="C16" sqref="C16"/>
    </sheetView>
  </sheetViews>
  <sheetFormatPr defaultColWidth="8" defaultRowHeight="14.25" customHeight="1" outlineLevelCol="5"/>
  <cols>
    <col min="1" max="1" width="11.8583333333333" style="71" customWidth="1"/>
    <col min="2" max="2" width="37.1416666666667" style="71" customWidth="1"/>
    <col min="3" max="3" width="24.7083333333333" style="71" customWidth="1"/>
    <col min="4" max="4" width="8.28333333333333" style="71" customWidth="1"/>
    <col min="5" max="5" width="32.8583333333333" style="71" customWidth="1"/>
    <col min="6" max="6" width="24.7083333333333" style="71" customWidth="1"/>
  </cols>
  <sheetData>
    <row r="1" ht="42.75" customHeight="1" spans="1:6">
      <c r="A1" s="2" t="s">
        <v>207</v>
      </c>
      <c r="B1" s="2"/>
      <c r="C1" s="2"/>
      <c r="D1" s="2"/>
      <c r="E1" s="2"/>
      <c r="F1" s="2"/>
    </row>
    <row r="2" s="81" customFormat="1" ht="15" customHeight="1" spans="1:6">
      <c r="A2" s="16"/>
      <c r="B2" s="3"/>
      <c r="C2" s="3"/>
      <c r="D2" s="3"/>
      <c r="E2" s="3"/>
      <c r="F2" s="16" t="s">
        <v>208</v>
      </c>
    </row>
    <row r="3" s="81" customFormat="1" ht="15" customHeight="1" spans="1:6">
      <c r="A3" s="4" t="s">
        <v>43</v>
      </c>
      <c r="B3" s="5" t="s">
        <v>3</v>
      </c>
      <c r="C3" s="120" t="s">
        <v>80</v>
      </c>
      <c r="D3" s="15" t="s">
        <v>44</v>
      </c>
      <c r="E3" s="15"/>
      <c r="F3" s="4" t="s">
        <v>45</v>
      </c>
    </row>
    <row r="4" s="81" customFormat="1" ht="15" customHeight="1" spans="1:6">
      <c r="A4" s="38" t="s">
        <v>209</v>
      </c>
      <c r="B4" s="38" t="s">
        <v>210</v>
      </c>
      <c r="C4" s="38" t="s">
        <v>211</v>
      </c>
      <c r="D4" s="38" t="s">
        <v>210</v>
      </c>
      <c r="E4" s="38"/>
      <c r="F4" s="38" t="s">
        <v>211</v>
      </c>
    </row>
    <row r="5" s="81" customFormat="1" ht="15" customHeight="1" spans="1:6">
      <c r="A5" s="38" t="s">
        <v>50</v>
      </c>
      <c r="B5" s="40" t="s">
        <v>212</v>
      </c>
      <c r="C5" s="123"/>
      <c r="D5" s="38">
        <v>25</v>
      </c>
      <c r="E5" s="129" t="s">
        <v>212</v>
      </c>
      <c r="F5" s="12"/>
    </row>
    <row r="6" s="81" customFormat="1" ht="15" customHeight="1" spans="1:6">
      <c r="A6" s="38" t="s">
        <v>52</v>
      </c>
      <c r="B6" s="40" t="s">
        <v>213</v>
      </c>
      <c r="C6" s="124"/>
      <c r="D6" s="38">
        <v>26</v>
      </c>
      <c r="E6" s="40" t="s">
        <v>214</v>
      </c>
      <c r="F6" s="126">
        <f>ROUND(F7+F8+F9,2)</f>
        <v>0</v>
      </c>
    </row>
    <row r="7" s="81" customFormat="1" ht="15" customHeight="1" spans="1:6">
      <c r="A7" s="38" t="s">
        <v>54</v>
      </c>
      <c r="B7" s="40" t="s">
        <v>215</v>
      </c>
      <c r="C7" s="124"/>
      <c r="D7" s="38">
        <v>27</v>
      </c>
      <c r="E7" s="40" t="s">
        <v>216</v>
      </c>
      <c r="F7" s="124"/>
    </row>
    <row r="8" s="81" customFormat="1" ht="15" customHeight="1" spans="1:6">
      <c r="A8" s="38" t="s">
        <v>56</v>
      </c>
      <c r="B8" s="40" t="s">
        <v>217</v>
      </c>
      <c r="C8" s="124"/>
      <c r="D8" s="38">
        <v>28</v>
      </c>
      <c r="E8" s="40" t="s">
        <v>218</v>
      </c>
      <c r="F8" s="124"/>
    </row>
    <row r="9" s="81" customFormat="1" ht="15" customHeight="1" spans="1:6">
      <c r="A9" s="38" t="s">
        <v>58</v>
      </c>
      <c r="B9" s="40" t="s">
        <v>219</v>
      </c>
      <c r="C9" s="124"/>
      <c r="D9" s="38">
        <v>29</v>
      </c>
      <c r="E9" s="40" t="s">
        <v>220</v>
      </c>
      <c r="F9" s="124"/>
    </row>
    <row r="10" s="81" customFormat="1" ht="15" customHeight="1" spans="1:6">
      <c r="A10" s="38">
        <v>6</v>
      </c>
      <c r="B10" s="40"/>
      <c r="C10" s="125"/>
      <c r="D10" s="38">
        <v>30</v>
      </c>
      <c r="E10" s="40" t="s">
        <v>221</v>
      </c>
      <c r="F10" s="124"/>
    </row>
    <row r="11" s="81" customFormat="1" ht="15" customHeight="1" spans="1:6">
      <c r="A11" s="38">
        <v>7</v>
      </c>
      <c r="B11" s="90" t="s">
        <v>122</v>
      </c>
      <c r="C11" s="126">
        <f>ROUND(C6+C7+C8+C9,2)</f>
        <v>0</v>
      </c>
      <c r="D11" s="38">
        <v>31</v>
      </c>
      <c r="E11" s="90" t="s">
        <v>123</v>
      </c>
      <c r="F11" s="126">
        <f>ROUND(F6+F10,2)</f>
        <v>0</v>
      </c>
    </row>
    <row r="12" s="81" customFormat="1" ht="15" customHeight="1" spans="1:6">
      <c r="A12" s="38">
        <v>8</v>
      </c>
      <c r="B12" s="40" t="s">
        <v>222</v>
      </c>
      <c r="C12" s="124"/>
      <c r="D12" s="38">
        <v>32</v>
      </c>
      <c r="E12" s="40" t="s">
        <v>223</v>
      </c>
      <c r="F12" s="124"/>
    </row>
    <row r="13" s="81" customFormat="1" ht="15" customHeight="1" spans="1:6">
      <c r="A13" s="38">
        <v>9</v>
      </c>
      <c r="B13" s="40" t="s">
        <v>224</v>
      </c>
      <c r="C13" s="124"/>
      <c r="D13" s="38">
        <v>33</v>
      </c>
      <c r="E13" s="40" t="s">
        <v>225</v>
      </c>
      <c r="F13" s="124"/>
    </row>
    <row r="14" s="81" customFormat="1" ht="15" customHeight="1" spans="1:6">
      <c r="A14" s="38">
        <v>10</v>
      </c>
      <c r="B14" s="90" t="s">
        <v>128</v>
      </c>
      <c r="C14" s="126">
        <f>ROUND(C11+C12+C13,2)</f>
        <v>0</v>
      </c>
      <c r="D14" s="38">
        <v>34</v>
      </c>
      <c r="E14" s="90" t="s">
        <v>129</v>
      </c>
      <c r="F14" s="126">
        <f>ROUND(F11+F12+F13,2)</f>
        <v>0</v>
      </c>
    </row>
    <row r="15" s="81" customFormat="1" ht="15" customHeight="1" spans="1:6">
      <c r="A15" s="38">
        <v>11</v>
      </c>
      <c r="B15" s="40"/>
      <c r="C15" s="127"/>
      <c r="D15" s="38">
        <v>35</v>
      </c>
      <c r="E15" s="90" t="s">
        <v>130</v>
      </c>
      <c r="F15" s="126">
        <f>ROUND(C14-F14,2)</f>
        <v>0</v>
      </c>
    </row>
    <row r="16" s="81" customFormat="1" ht="15" customHeight="1" spans="1:6">
      <c r="A16" s="38">
        <v>12</v>
      </c>
      <c r="B16" s="40" t="s">
        <v>226</v>
      </c>
      <c r="C16" s="124">
        <v>0</v>
      </c>
      <c r="D16" s="38">
        <v>36</v>
      </c>
      <c r="E16" s="40" t="s">
        <v>227</v>
      </c>
      <c r="F16" s="126">
        <f>ROUND(C16+F15,2)</f>
        <v>0</v>
      </c>
    </row>
    <row r="17" s="81" customFormat="1" ht="15" customHeight="1" spans="1:6">
      <c r="A17" s="38">
        <v>13</v>
      </c>
      <c r="B17" s="40"/>
      <c r="C17" s="125"/>
      <c r="D17" s="38">
        <v>37</v>
      </c>
      <c r="E17" s="38"/>
      <c r="F17" s="125"/>
    </row>
    <row r="18" s="81" customFormat="1" ht="15" customHeight="1" spans="1:6">
      <c r="A18" s="38">
        <v>14</v>
      </c>
      <c r="B18" s="40" t="s">
        <v>228</v>
      </c>
      <c r="C18" s="124"/>
      <c r="D18" s="38">
        <v>38</v>
      </c>
      <c r="E18" s="40" t="s">
        <v>228</v>
      </c>
      <c r="F18" s="124"/>
    </row>
    <row r="19" s="81" customFormat="1" ht="15" customHeight="1" spans="1:6">
      <c r="A19" s="38">
        <v>15</v>
      </c>
      <c r="B19" s="40" t="s">
        <v>229</v>
      </c>
      <c r="C19" s="124"/>
      <c r="D19" s="38">
        <v>39</v>
      </c>
      <c r="E19" s="40" t="s">
        <v>230</v>
      </c>
      <c r="F19" s="126">
        <f>ROUND(F20+F21,2)</f>
        <v>0</v>
      </c>
    </row>
    <row r="20" s="81" customFormat="1" ht="15" customHeight="1" spans="1:6">
      <c r="A20" s="38">
        <v>16</v>
      </c>
      <c r="B20" s="40" t="s">
        <v>215</v>
      </c>
      <c r="C20" s="124"/>
      <c r="D20" s="38">
        <v>40</v>
      </c>
      <c r="E20" s="40" t="s">
        <v>231</v>
      </c>
      <c r="F20" s="124"/>
    </row>
    <row r="21" s="81" customFormat="1" ht="15" customHeight="1" spans="1:6">
      <c r="A21" s="38">
        <v>17</v>
      </c>
      <c r="B21" s="40" t="s">
        <v>217</v>
      </c>
      <c r="C21" s="124"/>
      <c r="D21" s="38">
        <v>41</v>
      </c>
      <c r="E21" s="40" t="s">
        <v>218</v>
      </c>
      <c r="F21" s="124"/>
    </row>
    <row r="22" s="81" customFormat="1" ht="15" customHeight="1" spans="1:6">
      <c r="A22" s="38">
        <v>18</v>
      </c>
      <c r="B22" s="40" t="s">
        <v>219</v>
      </c>
      <c r="C22" s="124"/>
      <c r="D22" s="38">
        <v>42</v>
      </c>
      <c r="E22" s="40" t="s">
        <v>221</v>
      </c>
      <c r="F22" s="124"/>
    </row>
    <row r="23" s="81" customFormat="1" ht="15" customHeight="1" spans="1:6">
      <c r="A23" s="38">
        <v>19</v>
      </c>
      <c r="B23" s="90" t="s">
        <v>122</v>
      </c>
      <c r="C23" s="126">
        <f>ROUND(C19+C20+C21+C22,2)</f>
        <v>0</v>
      </c>
      <c r="D23" s="38">
        <v>43</v>
      </c>
      <c r="E23" s="90" t="s">
        <v>123</v>
      </c>
      <c r="F23" s="126">
        <f>ROUND(F19+F22,2)</f>
        <v>0</v>
      </c>
    </row>
    <row r="24" s="81" customFormat="1" ht="15" customHeight="1" spans="1:6">
      <c r="A24" s="38">
        <v>20</v>
      </c>
      <c r="B24" s="40" t="s">
        <v>222</v>
      </c>
      <c r="C24" s="124"/>
      <c r="D24" s="38">
        <v>44</v>
      </c>
      <c r="E24" s="40" t="s">
        <v>223</v>
      </c>
      <c r="F24" s="124"/>
    </row>
    <row r="25" s="81" customFormat="1" ht="15" customHeight="1" spans="1:6">
      <c r="A25" s="38">
        <v>21</v>
      </c>
      <c r="B25" s="40" t="s">
        <v>224</v>
      </c>
      <c r="C25" s="124"/>
      <c r="D25" s="38">
        <v>45</v>
      </c>
      <c r="E25" s="40" t="s">
        <v>225</v>
      </c>
      <c r="F25" s="124"/>
    </row>
    <row r="26" s="81" customFormat="1" ht="15" customHeight="1" spans="1:6">
      <c r="A26" s="38">
        <v>22</v>
      </c>
      <c r="B26" s="90" t="s">
        <v>128</v>
      </c>
      <c r="C26" s="126">
        <f>ROUND(C23+C24+C25,2)</f>
        <v>0</v>
      </c>
      <c r="D26" s="38">
        <v>46</v>
      </c>
      <c r="E26" s="90" t="s">
        <v>129</v>
      </c>
      <c r="F26" s="126">
        <f>ROUND(F23+F24+F25,2)</f>
        <v>0</v>
      </c>
    </row>
    <row r="27" s="81" customFormat="1" ht="15" customHeight="1" spans="1:6">
      <c r="A27" s="38">
        <v>23</v>
      </c>
      <c r="B27" s="90"/>
      <c r="C27" s="128"/>
      <c r="D27" s="38">
        <v>47</v>
      </c>
      <c r="E27" s="90" t="s">
        <v>130</v>
      </c>
      <c r="F27" s="126">
        <f>ROUND(C26-F26,2)</f>
        <v>0</v>
      </c>
    </row>
    <row r="28" s="81" customFormat="1" ht="15" customHeight="1" spans="1:6">
      <c r="A28" s="38">
        <v>24</v>
      </c>
      <c r="B28" s="40" t="s">
        <v>226</v>
      </c>
      <c r="C28" s="124">
        <v>0</v>
      </c>
      <c r="D28" s="38">
        <v>48</v>
      </c>
      <c r="E28" s="40" t="s">
        <v>227</v>
      </c>
      <c r="F28" s="126">
        <f>ROUND(C28+F27,2)</f>
        <v>0</v>
      </c>
    </row>
    <row r="29" s="81" customFormat="1" ht="13.5" customHeight="1" spans="1:6">
      <c r="A29" s="69" t="s">
        <v>232</v>
      </c>
      <c r="B29" s="69"/>
      <c r="C29" s="79"/>
      <c r="D29" s="69"/>
      <c r="E29" s="69"/>
      <c r="F29" s="79"/>
    </row>
    <row r="30" s="81" customFormat="1" ht="13.5" customHeight="1" spans="1:6">
      <c r="A30" s="14" t="s">
        <v>233</v>
      </c>
      <c r="B30" s="14"/>
      <c r="C30" s="105"/>
      <c r="D30" s="14"/>
      <c r="E30" s="14"/>
      <c r="F30" s="105"/>
    </row>
    <row r="31" ht="32.25" customHeight="1" spans="1:6">
      <c r="A31" s="65"/>
      <c r="B31" s="65"/>
      <c r="C31" s="80"/>
      <c r="D31" s="65"/>
      <c r="E31" s="65"/>
      <c r="F31" s="80"/>
    </row>
    <row r="32" ht="13.5" customHeight="1" spans="1:6">
      <c r="A32" s="65" t="s">
        <v>234</v>
      </c>
      <c r="B32" s="65"/>
      <c r="C32" s="80"/>
      <c r="D32" s="65"/>
      <c r="E32" s="65"/>
      <c r="F32" s="80"/>
    </row>
  </sheetData>
  <sheetProtection sheet="1"/>
  <mergeCells count="6">
    <mergeCell ref="A1:F1"/>
    <mergeCell ref="D4:E4"/>
    <mergeCell ref="A29:F29"/>
    <mergeCell ref="A30:F30"/>
    <mergeCell ref="A31:F31"/>
    <mergeCell ref="A32:F32"/>
  </mergeCells>
  <printOptions horizontalCentered="1"/>
  <pageMargins left="1.18" right="1.18" top="1.18" bottom="1.18" header="0.51" footer="0.51"/>
  <pageSetup paperSize="77" scale="83" pageOrder="overThenDown" orientation="landscape" blackAndWhite="1"/>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zoomScale="115" zoomScaleNormal="115" workbookViewId="0">
      <pane ySplit="4" topLeftCell="A5" activePane="bottomLeft" state="frozen"/>
      <selection/>
      <selection pane="bottomLeft" activeCell="A1" sqref="A1:F1"/>
    </sheetView>
  </sheetViews>
  <sheetFormatPr defaultColWidth="8" defaultRowHeight="14.25" customHeight="1" outlineLevelCol="5"/>
  <cols>
    <col min="1" max="1" width="11.8583333333333" style="49" customWidth="1"/>
    <col min="2" max="2" width="37.425" style="49" customWidth="1"/>
    <col min="3" max="3" width="25.5666666666667" style="49" customWidth="1"/>
    <col min="4" max="4" width="6.56666666666667" style="49" customWidth="1"/>
    <col min="5" max="5" width="38" style="49" customWidth="1"/>
    <col min="6" max="6" width="31.2833333333333" style="49" customWidth="1"/>
  </cols>
  <sheetData>
    <row r="1" ht="37.5" customHeight="1" spans="1:6">
      <c r="A1" s="2" t="s">
        <v>207</v>
      </c>
      <c r="B1" s="2"/>
      <c r="C1" s="2"/>
      <c r="D1" s="2"/>
      <c r="E1" s="2"/>
      <c r="F1" s="2"/>
    </row>
    <row r="2" s="81" customFormat="1" ht="15" customHeight="1" spans="1:6">
      <c r="A2" s="16"/>
      <c r="B2" s="3"/>
      <c r="C2" s="3"/>
      <c r="D2" s="3"/>
      <c r="E2" s="3"/>
      <c r="F2" s="16" t="s">
        <v>235</v>
      </c>
    </row>
    <row r="3" s="81" customFormat="1" ht="15" customHeight="1" spans="1:6">
      <c r="A3" s="4" t="s">
        <v>43</v>
      </c>
      <c r="B3" s="5" t="s">
        <v>3</v>
      </c>
      <c r="C3" s="120" t="s">
        <v>80</v>
      </c>
      <c r="D3" s="14" t="s">
        <v>44</v>
      </c>
      <c r="E3" s="1"/>
      <c r="F3" s="4" t="s">
        <v>45</v>
      </c>
    </row>
    <row r="4" s="81" customFormat="1" ht="20.25" customHeight="1" spans="1:6">
      <c r="A4" s="68" t="s">
        <v>209</v>
      </c>
      <c r="B4" s="68" t="s">
        <v>210</v>
      </c>
      <c r="C4" s="68" t="s">
        <v>211</v>
      </c>
      <c r="D4" s="68" t="s">
        <v>236</v>
      </c>
      <c r="E4" s="68" t="s">
        <v>210</v>
      </c>
      <c r="F4" s="68" t="s">
        <v>211</v>
      </c>
    </row>
    <row r="5" s="81" customFormat="1" ht="20.25" customHeight="1" spans="1:6">
      <c r="A5" s="38">
        <v>1</v>
      </c>
      <c r="B5" s="40" t="s">
        <v>237</v>
      </c>
      <c r="C5" s="41"/>
      <c r="D5" s="38">
        <v>26</v>
      </c>
      <c r="E5" s="40" t="s">
        <v>237</v>
      </c>
      <c r="F5" s="41"/>
    </row>
    <row r="6" s="81" customFormat="1" ht="20.25" customHeight="1" spans="1:6">
      <c r="A6" s="38">
        <v>2</v>
      </c>
      <c r="B6" s="40" t="s">
        <v>238</v>
      </c>
      <c r="C6" s="11"/>
      <c r="D6" s="38">
        <v>27</v>
      </c>
      <c r="E6" s="40" t="s">
        <v>239</v>
      </c>
      <c r="F6" s="11">
        <v>57.82</v>
      </c>
    </row>
    <row r="7" s="81" customFormat="1" ht="20.25" customHeight="1" spans="1:6">
      <c r="A7" s="38">
        <v>3</v>
      </c>
      <c r="B7" s="40" t="s">
        <v>240</v>
      </c>
      <c r="C7" s="11"/>
      <c r="D7" s="38">
        <v>28</v>
      </c>
      <c r="E7" s="40" t="s">
        <v>231</v>
      </c>
      <c r="F7" s="11"/>
    </row>
    <row r="8" s="81" customFormat="1" ht="20.25" customHeight="1" spans="1:6">
      <c r="A8" s="38">
        <v>4</v>
      </c>
      <c r="B8" s="40" t="s">
        <v>241</v>
      </c>
      <c r="C8" s="11"/>
      <c r="D8" s="38">
        <v>29</v>
      </c>
      <c r="E8" s="40" t="s">
        <v>218</v>
      </c>
      <c r="F8" s="11">
        <v>57.82</v>
      </c>
    </row>
    <row r="9" s="81" customFormat="1" ht="20.25" customHeight="1" spans="1:6">
      <c r="A9" s="38">
        <v>5</v>
      </c>
      <c r="B9" s="40" t="s">
        <v>242</v>
      </c>
      <c r="C9" s="11"/>
      <c r="D9" s="38">
        <v>30</v>
      </c>
      <c r="E9" s="40" t="s">
        <v>243</v>
      </c>
      <c r="F9" s="11"/>
    </row>
    <row r="10" s="81" customFormat="1" ht="20.25" customHeight="1" spans="1:6">
      <c r="A10" s="38">
        <v>6</v>
      </c>
      <c r="B10" s="90" t="s">
        <v>122</v>
      </c>
      <c r="C10" s="10">
        <f>ROUND(C6+C7+C8+C9,2)</f>
        <v>0</v>
      </c>
      <c r="D10" s="38">
        <v>31</v>
      </c>
      <c r="E10" s="90" t="s">
        <v>123</v>
      </c>
      <c r="F10" s="10">
        <f>ROUND(F6+F9,2)</f>
        <v>57.82</v>
      </c>
    </row>
    <row r="11" s="81" customFormat="1" ht="20.25" customHeight="1" spans="1:6">
      <c r="A11" s="38">
        <v>7</v>
      </c>
      <c r="B11" s="40" t="s">
        <v>244</v>
      </c>
      <c r="C11" s="11">
        <v>57.82</v>
      </c>
      <c r="D11" s="38">
        <v>32</v>
      </c>
      <c r="E11" s="40" t="s">
        <v>245</v>
      </c>
      <c r="F11" s="11"/>
    </row>
    <row r="12" s="81" customFormat="1" ht="20.25" customHeight="1" spans="1:6">
      <c r="A12" s="38">
        <v>8</v>
      </c>
      <c r="B12" s="40" t="s">
        <v>246</v>
      </c>
      <c r="C12" s="11"/>
      <c r="D12" s="38">
        <v>33</v>
      </c>
      <c r="E12" s="40" t="s">
        <v>247</v>
      </c>
      <c r="F12" s="11"/>
    </row>
    <row r="13" s="81" customFormat="1" ht="20.25" customHeight="1" spans="1:6">
      <c r="A13" s="38">
        <v>9</v>
      </c>
      <c r="B13" s="90" t="s">
        <v>128</v>
      </c>
      <c r="C13" s="10">
        <f>ROUND(C10+C11+C12,2)</f>
        <v>57.82</v>
      </c>
      <c r="D13" s="38">
        <v>34</v>
      </c>
      <c r="E13" s="90" t="s">
        <v>129</v>
      </c>
      <c r="F13" s="10">
        <f>ROUND(F10+F11+F12,2)</f>
        <v>57.82</v>
      </c>
    </row>
    <row r="14" s="81" customFormat="1" ht="20.25" customHeight="1" spans="1:6">
      <c r="A14" s="38">
        <v>10</v>
      </c>
      <c r="B14" s="40" t="s">
        <v>248</v>
      </c>
      <c r="C14" s="11">
        <v>0</v>
      </c>
      <c r="D14" s="38">
        <v>35</v>
      </c>
      <c r="E14" s="90" t="s">
        <v>130</v>
      </c>
      <c r="F14" s="10">
        <f>ROUND(C13-F13,2)</f>
        <v>0</v>
      </c>
    </row>
    <row r="15" s="81" customFormat="1" ht="20.25" customHeight="1" spans="1:6">
      <c r="A15" s="38">
        <v>11</v>
      </c>
      <c r="B15" s="121"/>
      <c r="C15" s="121"/>
      <c r="D15" s="38">
        <v>36</v>
      </c>
      <c r="E15" s="40" t="s">
        <v>249</v>
      </c>
      <c r="F15" s="10">
        <f>ROUND(C14+F14,2)</f>
        <v>0</v>
      </c>
    </row>
    <row r="16" s="81" customFormat="1" ht="37.5" customHeight="1" spans="1:6">
      <c r="A16" s="38">
        <v>12</v>
      </c>
      <c r="B16" s="122" t="s">
        <v>250</v>
      </c>
      <c r="C16" s="11"/>
      <c r="D16" s="38">
        <v>37</v>
      </c>
      <c r="E16" s="122" t="s">
        <v>250</v>
      </c>
      <c r="F16" s="11"/>
    </row>
    <row r="17" s="81" customFormat="1" ht="20.25" customHeight="1" spans="1:6">
      <c r="A17" s="38">
        <v>13</v>
      </c>
      <c r="B17" s="40" t="s">
        <v>251</v>
      </c>
      <c r="C17" s="11">
        <v>2439450</v>
      </c>
      <c r="D17" s="38">
        <v>38</v>
      </c>
      <c r="E17" s="40" t="s">
        <v>252</v>
      </c>
      <c r="F17" s="10">
        <f>ROUND(F18+F19+F20,2)</f>
        <v>0</v>
      </c>
    </row>
    <row r="18" s="81" customFormat="1" ht="20.25" customHeight="1" spans="1:6">
      <c r="A18" s="38">
        <v>14</v>
      </c>
      <c r="B18" s="40" t="s">
        <v>253</v>
      </c>
      <c r="C18" s="11">
        <v>728814</v>
      </c>
      <c r="D18" s="38">
        <v>39</v>
      </c>
      <c r="E18" s="40" t="s">
        <v>216</v>
      </c>
      <c r="F18" s="11"/>
    </row>
    <row r="19" s="81" customFormat="1" ht="20.25" customHeight="1" spans="1:6">
      <c r="A19" s="38">
        <v>15</v>
      </c>
      <c r="B19" s="40" t="s">
        <v>254</v>
      </c>
      <c r="C19" s="11">
        <v>1710636</v>
      </c>
      <c r="D19" s="38">
        <v>40</v>
      </c>
      <c r="E19" s="40" t="s">
        <v>218</v>
      </c>
      <c r="F19" s="11"/>
    </row>
    <row r="20" s="81" customFormat="1" ht="20.25" customHeight="1" spans="1:6">
      <c r="A20" s="38">
        <v>16</v>
      </c>
      <c r="B20" s="40" t="s">
        <v>255</v>
      </c>
      <c r="C20" s="11"/>
      <c r="D20" s="38">
        <v>41</v>
      </c>
      <c r="E20" s="40" t="s">
        <v>220</v>
      </c>
      <c r="F20" s="11"/>
    </row>
    <row r="21" s="81" customFormat="1" ht="20.25" customHeight="1" spans="1:6">
      <c r="A21" s="38">
        <v>17</v>
      </c>
      <c r="B21" s="40" t="s">
        <v>240</v>
      </c>
      <c r="C21" s="11"/>
      <c r="D21" s="38">
        <v>42</v>
      </c>
      <c r="E21" s="40" t="s">
        <v>243</v>
      </c>
      <c r="F21" s="11"/>
    </row>
    <row r="22" s="81" customFormat="1" ht="20.25" customHeight="1" spans="1:6">
      <c r="A22" s="38">
        <v>18</v>
      </c>
      <c r="B22" s="40" t="s">
        <v>241</v>
      </c>
      <c r="C22" s="11"/>
      <c r="D22" s="38">
        <v>43</v>
      </c>
      <c r="E22" s="121"/>
      <c r="F22" s="11"/>
    </row>
    <row r="23" s="81" customFormat="1" ht="20.25" customHeight="1" spans="1:6">
      <c r="A23" s="38">
        <v>19</v>
      </c>
      <c r="B23" s="40" t="s">
        <v>242</v>
      </c>
      <c r="C23" s="11"/>
      <c r="D23" s="38">
        <v>44</v>
      </c>
      <c r="E23" s="121"/>
      <c r="F23" s="11"/>
    </row>
    <row r="24" s="81" customFormat="1" ht="20.25" customHeight="1" spans="1:6">
      <c r="A24" s="38">
        <v>20</v>
      </c>
      <c r="B24" s="90" t="s">
        <v>122</v>
      </c>
      <c r="C24" s="10">
        <f>ROUND(C17+C21+C22+C23,2)</f>
        <v>2439450</v>
      </c>
      <c r="D24" s="38">
        <v>45</v>
      </c>
      <c r="E24" s="90" t="s">
        <v>123</v>
      </c>
      <c r="F24" s="10">
        <f>ROUND(F17+F21,2)</f>
        <v>0</v>
      </c>
    </row>
    <row r="25" s="81" customFormat="1" ht="20.25" customHeight="1" spans="1:6">
      <c r="A25" s="38">
        <v>21</v>
      </c>
      <c r="B25" s="40" t="s">
        <v>244</v>
      </c>
      <c r="C25" s="11"/>
      <c r="D25" s="38">
        <v>46</v>
      </c>
      <c r="E25" s="40" t="s">
        <v>245</v>
      </c>
      <c r="F25" s="11"/>
    </row>
    <row r="26" s="81" customFormat="1" ht="20.25" customHeight="1" spans="1:6">
      <c r="A26" s="38">
        <v>22</v>
      </c>
      <c r="B26" s="40" t="s">
        <v>256</v>
      </c>
      <c r="C26" s="11"/>
      <c r="D26" s="38">
        <v>47</v>
      </c>
      <c r="E26" s="40" t="s">
        <v>247</v>
      </c>
      <c r="F26" s="11">
        <v>2439450</v>
      </c>
    </row>
    <row r="27" s="81" customFormat="1" ht="20.25" customHeight="1" spans="1:6">
      <c r="A27" s="38">
        <v>23</v>
      </c>
      <c r="B27" s="90" t="s">
        <v>128</v>
      </c>
      <c r="C27" s="10">
        <f>ROUND(C24+C25+C26,2)</f>
        <v>2439450</v>
      </c>
      <c r="D27" s="38">
        <v>48</v>
      </c>
      <c r="E27" s="90" t="s">
        <v>129</v>
      </c>
      <c r="F27" s="10">
        <f>ROUND(F24+F25+F26,2)</f>
        <v>2439450</v>
      </c>
    </row>
    <row r="28" s="81" customFormat="1" ht="20.25" customHeight="1" spans="1:6">
      <c r="A28" s="38">
        <v>24</v>
      </c>
      <c r="B28" s="40" t="s">
        <v>248</v>
      </c>
      <c r="C28" s="11">
        <v>0</v>
      </c>
      <c r="D28" s="38">
        <v>49</v>
      </c>
      <c r="E28" s="90" t="s">
        <v>130</v>
      </c>
      <c r="F28" s="10">
        <f>ROUND(C27-F27,2)</f>
        <v>0</v>
      </c>
    </row>
    <row r="29" s="81" customFormat="1" ht="20.25" customHeight="1" spans="1:6">
      <c r="A29" s="38">
        <v>25</v>
      </c>
      <c r="B29" s="121"/>
      <c r="C29" s="91"/>
      <c r="D29" s="38">
        <v>50</v>
      </c>
      <c r="E29" s="40" t="s">
        <v>249</v>
      </c>
      <c r="F29" s="10">
        <f>ROUND(C28+F28,2)</f>
        <v>0</v>
      </c>
    </row>
    <row r="30" s="81" customFormat="1" ht="15.75" customHeight="1" spans="1:6">
      <c r="A30" s="69" t="s">
        <v>257</v>
      </c>
      <c r="B30" s="69"/>
      <c r="C30" s="79"/>
      <c r="D30" s="69"/>
      <c r="E30" s="69"/>
      <c r="F30" s="79"/>
    </row>
    <row r="31" s="81" customFormat="1" ht="16.5" customHeight="1" spans="1:6">
      <c r="A31" s="14" t="s">
        <v>258</v>
      </c>
      <c r="B31" s="14"/>
      <c r="C31" s="105"/>
      <c r="D31" s="14"/>
      <c r="E31" s="14"/>
      <c r="F31" s="105"/>
    </row>
    <row r="32" ht="29.25" customHeight="1" spans="1:6">
      <c r="A32" s="65"/>
      <c r="B32" s="65"/>
      <c r="C32" s="80"/>
      <c r="D32" s="65"/>
      <c r="E32" s="65"/>
      <c r="F32" s="80"/>
    </row>
  </sheetData>
  <sheetProtection sheet="1"/>
  <mergeCells count="4">
    <mergeCell ref="A1:F1"/>
    <mergeCell ref="A30:F30"/>
    <mergeCell ref="A31:F31"/>
    <mergeCell ref="A32:F32"/>
  </mergeCells>
  <printOptions horizontalCentered="1"/>
  <pageMargins left="1.18" right="1.18" top="1.18" bottom="1.18" header="0.51" footer="0.51"/>
  <pageSetup paperSize="77" scale="80" pageOrder="overThenDown" orientation="landscape" blackAndWhite="1"/>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pane ySplit="5" topLeftCell="A6" activePane="bottomLeft" state="frozen"/>
      <selection/>
      <selection pane="bottomLeft" activeCell="A1" sqref="A1:F1"/>
    </sheetView>
  </sheetViews>
  <sheetFormatPr defaultColWidth="8" defaultRowHeight="14.25" customHeight="1" outlineLevelCol="6"/>
  <cols>
    <col min="1" max="1" width="10.7083333333333" style="110" customWidth="1"/>
    <col min="2" max="2" width="25.7083333333333" style="110" customWidth="1"/>
    <col min="3" max="3" width="28.7083333333333" style="110" customWidth="1"/>
    <col min="4" max="4" width="7.425" style="110" customWidth="1"/>
    <col min="5" max="5" width="27.5666666666667" style="110" customWidth="1"/>
    <col min="6" max="6" width="28.7083333333333" style="110" customWidth="1"/>
    <col min="7" max="7" width="8" style="111" customWidth="1"/>
  </cols>
  <sheetData>
    <row r="1" ht="37.5" customHeight="1" spans="1:6">
      <c r="A1" s="2" t="s">
        <v>259</v>
      </c>
      <c r="B1" s="2"/>
      <c r="C1" s="2"/>
      <c r="D1" s="2"/>
      <c r="E1" s="2"/>
      <c r="F1" s="2"/>
    </row>
    <row r="2" s="109" customFormat="1" ht="15" customHeight="1" spans="1:6">
      <c r="A2" s="112"/>
      <c r="B2" s="112"/>
      <c r="C2" s="112"/>
      <c r="D2" s="15"/>
      <c r="E2" s="112"/>
      <c r="F2" s="16" t="s">
        <v>260</v>
      </c>
    </row>
    <row r="3" s="109" customFormat="1" ht="15" customHeight="1" spans="1:6">
      <c r="A3" s="15" t="s">
        <v>43</v>
      </c>
      <c r="B3" s="113" t="s">
        <v>3</v>
      </c>
      <c r="C3" s="16" t="s">
        <v>80</v>
      </c>
      <c r="D3" s="15" t="s">
        <v>44</v>
      </c>
      <c r="E3" s="113"/>
      <c r="F3" s="16" t="s">
        <v>45</v>
      </c>
    </row>
    <row r="4" s="109" customFormat="1" ht="15" customHeight="1" spans="1:6">
      <c r="A4" s="38" t="s">
        <v>85</v>
      </c>
      <c r="B4" s="38" t="s">
        <v>142</v>
      </c>
      <c r="C4" s="38" t="s">
        <v>143</v>
      </c>
      <c r="D4" s="38" t="s">
        <v>85</v>
      </c>
      <c r="E4" s="38" t="s">
        <v>142</v>
      </c>
      <c r="F4" s="38" t="s">
        <v>144</v>
      </c>
    </row>
    <row r="5" s="109" customFormat="1" ht="15" customHeight="1" spans="1:6">
      <c r="A5" s="38"/>
      <c r="B5" s="114"/>
      <c r="C5" s="38" t="s">
        <v>145</v>
      </c>
      <c r="D5" s="38"/>
      <c r="E5" s="114"/>
      <c r="F5" s="38" t="s">
        <v>145</v>
      </c>
    </row>
    <row r="6" s="109" customFormat="1" ht="25.5" customHeight="1" spans="1:6">
      <c r="A6" s="38" t="s">
        <v>50</v>
      </c>
      <c r="B6" s="40" t="s">
        <v>146</v>
      </c>
      <c r="C6" s="11"/>
      <c r="D6" s="38" t="s">
        <v>147</v>
      </c>
      <c r="E6" s="40" t="s">
        <v>148</v>
      </c>
      <c r="F6" s="11"/>
    </row>
    <row r="7" s="109" customFormat="1" ht="25.5" customHeight="1" spans="1:6">
      <c r="A7" s="38" t="s">
        <v>52</v>
      </c>
      <c r="B7" s="40" t="s">
        <v>149</v>
      </c>
      <c r="C7" s="11"/>
      <c r="D7" s="38" t="s">
        <v>150</v>
      </c>
      <c r="E7" s="40" t="s">
        <v>261</v>
      </c>
      <c r="F7" s="11"/>
    </row>
    <row r="8" s="109" customFormat="1" ht="25.5" customHeight="1" spans="1:6">
      <c r="A8" s="38" t="s">
        <v>54</v>
      </c>
      <c r="B8" s="40" t="s">
        <v>155</v>
      </c>
      <c r="C8" s="11"/>
      <c r="D8" s="38" t="s">
        <v>153</v>
      </c>
      <c r="E8" s="40" t="s">
        <v>262</v>
      </c>
      <c r="F8" s="11"/>
    </row>
    <row r="9" s="109" customFormat="1" ht="25.5" customHeight="1" spans="1:6">
      <c r="A9" s="38" t="s">
        <v>56</v>
      </c>
      <c r="B9" s="40" t="s">
        <v>158</v>
      </c>
      <c r="C9" s="11"/>
      <c r="D9" s="38" t="s">
        <v>156</v>
      </c>
      <c r="E9" s="40" t="s">
        <v>263</v>
      </c>
      <c r="F9" s="11"/>
    </row>
    <row r="10" s="109" customFormat="1" ht="25.5" customHeight="1" spans="1:6">
      <c r="A10" s="38" t="s">
        <v>58</v>
      </c>
      <c r="B10" s="40" t="s">
        <v>161</v>
      </c>
      <c r="C10" s="11"/>
      <c r="D10" s="38" t="s">
        <v>159</v>
      </c>
      <c r="E10" s="115"/>
      <c r="F10" s="116"/>
    </row>
    <row r="11" s="109" customFormat="1" ht="15" customHeight="1" spans="1:6">
      <c r="A11" s="38" t="s">
        <v>60</v>
      </c>
      <c r="B11" s="115"/>
      <c r="C11" s="116"/>
      <c r="D11" s="38" t="s">
        <v>162</v>
      </c>
      <c r="E11" s="115"/>
      <c r="F11" s="116"/>
    </row>
    <row r="12" s="109" customFormat="1" ht="15" customHeight="1" spans="1:6">
      <c r="A12" s="38" t="s">
        <v>62</v>
      </c>
      <c r="B12" s="115"/>
      <c r="C12" s="116"/>
      <c r="D12" s="38" t="s">
        <v>164</v>
      </c>
      <c r="E12" s="115"/>
      <c r="F12" s="116"/>
    </row>
    <row r="13" s="109" customFormat="1" ht="15" customHeight="1" spans="1:6">
      <c r="A13" s="38" t="s">
        <v>64</v>
      </c>
      <c r="B13" s="115"/>
      <c r="C13" s="116"/>
      <c r="D13" s="38" t="s">
        <v>166</v>
      </c>
      <c r="E13" s="115"/>
      <c r="F13" s="116"/>
    </row>
    <row r="14" s="109" customFormat="1" ht="15" customHeight="1" spans="1:6">
      <c r="A14" s="38" t="s">
        <v>66</v>
      </c>
      <c r="B14" s="115"/>
      <c r="C14" s="116"/>
      <c r="D14" s="38" t="s">
        <v>168</v>
      </c>
      <c r="E14" s="115"/>
      <c r="F14" s="116"/>
    </row>
    <row r="15" s="109" customFormat="1" ht="15" customHeight="1" spans="1:6">
      <c r="A15" s="38" t="s">
        <v>68</v>
      </c>
      <c r="B15" s="115"/>
      <c r="C15" s="116"/>
      <c r="D15" s="38" t="s">
        <v>169</v>
      </c>
      <c r="E15" s="115"/>
      <c r="F15" s="116"/>
    </row>
    <row r="16" s="109" customFormat="1" ht="15" customHeight="1" spans="1:6">
      <c r="A16" s="38" t="s">
        <v>70</v>
      </c>
      <c r="B16" s="115"/>
      <c r="C16" s="116"/>
      <c r="D16" s="38" t="s">
        <v>170</v>
      </c>
      <c r="E16" s="115"/>
      <c r="F16" s="116"/>
    </row>
    <row r="17" s="109" customFormat="1" ht="15" customHeight="1" spans="1:6">
      <c r="A17" s="38" t="s">
        <v>72</v>
      </c>
      <c r="B17" s="115"/>
      <c r="C17" s="116"/>
      <c r="D17" s="38" t="s">
        <v>171</v>
      </c>
      <c r="E17" s="115"/>
      <c r="F17" s="116"/>
    </row>
    <row r="18" s="109" customFormat="1" ht="15" customHeight="1" spans="1:6">
      <c r="A18" s="38" t="s">
        <v>74</v>
      </c>
      <c r="B18" s="115"/>
      <c r="C18" s="116"/>
      <c r="D18" s="38" t="s">
        <v>172</v>
      </c>
      <c r="E18" s="115"/>
      <c r="F18" s="116"/>
    </row>
    <row r="19" s="109" customFormat="1" ht="15" customHeight="1" spans="1:6">
      <c r="A19" s="38" t="s">
        <v>173</v>
      </c>
      <c r="B19" s="115"/>
      <c r="C19" s="116"/>
      <c r="D19" s="38" t="s">
        <v>174</v>
      </c>
      <c r="E19" s="115"/>
      <c r="F19" s="116"/>
    </row>
    <row r="20" s="109" customFormat="1" ht="15" customHeight="1" spans="1:6">
      <c r="A20" s="38" t="s">
        <v>175</v>
      </c>
      <c r="B20" s="115"/>
      <c r="C20" s="116"/>
      <c r="D20" s="38" t="s">
        <v>176</v>
      </c>
      <c r="E20" s="115"/>
      <c r="F20" s="116"/>
    </row>
    <row r="21" s="109" customFormat="1" ht="15" customHeight="1" spans="1:6">
      <c r="A21" s="38" t="s">
        <v>177</v>
      </c>
      <c r="B21" s="115"/>
      <c r="C21" s="116"/>
      <c r="D21" s="38" t="s">
        <v>178</v>
      </c>
      <c r="E21" s="115"/>
      <c r="F21" s="116"/>
    </row>
    <row r="22" s="109" customFormat="1" ht="15" customHeight="1" spans="1:6">
      <c r="A22" s="38" t="s">
        <v>179</v>
      </c>
      <c r="B22" s="115"/>
      <c r="C22" s="116"/>
      <c r="D22" s="38" t="s">
        <v>180</v>
      </c>
      <c r="E22" s="115"/>
      <c r="F22" s="116"/>
    </row>
    <row r="23" s="109" customFormat="1" ht="15" customHeight="1" spans="1:6">
      <c r="A23" s="38" t="s">
        <v>181</v>
      </c>
      <c r="B23" s="115"/>
      <c r="C23" s="116"/>
      <c r="D23" s="38" t="s">
        <v>182</v>
      </c>
      <c r="E23" s="115"/>
      <c r="F23" s="116"/>
    </row>
    <row r="24" s="109" customFormat="1" ht="15" customHeight="1" spans="1:6">
      <c r="A24" s="38" t="s">
        <v>183</v>
      </c>
      <c r="B24" s="115"/>
      <c r="C24" s="116"/>
      <c r="D24" s="38" t="s">
        <v>184</v>
      </c>
      <c r="E24" s="115"/>
      <c r="F24" s="116"/>
    </row>
    <row r="25" s="109" customFormat="1" ht="15" customHeight="1" spans="1:6">
      <c r="A25" s="38" t="s">
        <v>185</v>
      </c>
      <c r="B25" s="115"/>
      <c r="C25" s="116"/>
      <c r="D25" s="38" t="s">
        <v>186</v>
      </c>
      <c r="E25" s="115"/>
      <c r="F25" s="116"/>
    </row>
    <row r="26" s="109" customFormat="1" ht="15" customHeight="1" spans="1:6">
      <c r="A26" s="38" t="s">
        <v>187</v>
      </c>
      <c r="B26" s="115"/>
      <c r="C26" s="116"/>
      <c r="D26" s="38" t="s">
        <v>188</v>
      </c>
      <c r="E26" s="115"/>
      <c r="F26" s="116"/>
    </row>
    <row r="27" s="109" customFormat="1" ht="15" customHeight="1" spans="1:6">
      <c r="A27" s="38" t="s">
        <v>189</v>
      </c>
      <c r="B27" s="115"/>
      <c r="C27" s="116"/>
      <c r="D27" s="38" t="s">
        <v>190</v>
      </c>
      <c r="E27" s="115"/>
      <c r="F27" s="116"/>
    </row>
    <row r="28" s="109" customFormat="1" ht="15" customHeight="1" spans="1:6">
      <c r="A28" s="38" t="s">
        <v>191</v>
      </c>
      <c r="B28" s="115"/>
      <c r="C28" s="116"/>
      <c r="D28" s="38" t="s">
        <v>192</v>
      </c>
      <c r="E28" s="115"/>
      <c r="F28" s="116"/>
    </row>
    <row r="29" s="109" customFormat="1" ht="15" customHeight="1" spans="1:6">
      <c r="A29" s="38" t="s">
        <v>193</v>
      </c>
      <c r="B29" s="115"/>
      <c r="C29" s="116"/>
      <c r="D29" s="38" t="s">
        <v>194</v>
      </c>
      <c r="E29" s="115"/>
      <c r="F29" s="116"/>
    </row>
    <row r="30" s="109" customFormat="1" ht="24" customHeight="1" spans="1:6">
      <c r="A30" s="38" t="s">
        <v>195</v>
      </c>
      <c r="B30" s="38" t="s">
        <v>196</v>
      </c>
      <c r="C30" s="10">
        <f>ROUND(C6+C7+C8+C9+C10,2)</f>
        <v>0</v>
      </c>
      <c r="D30" s="38" t="s">
        <v>197</v>
      </c>
      <c r="E30" s="38" t="s">
        <v>196</v>
      </c>
      <c r="F30" s="10">
        <f>ROUND(F6+F7+F8+F9,2)</f>
        <v>0</v>
      </c>
    </row>
    <row r="31" s="109" customFormat="1" ht="13.5" customHeight="1" spans="1:6">
      <c r="A31" s="117" t="s">
        <v>264</v>
      </c>
      <c r="B31" s="117"/>
      <c r="C31" s="117"/>
      <c r="D31" s="117"/>
      <c r="E31" s="117"/>
      <c r="F31" s="117"/>
    </row>
    <row r="32" ht="13.5" customHeight="1" spans="1:6">
      <c r="A32" s="118"/>
      <c r="B32" s="118"/>
      <c r="C32" s="118"/>
      <c r="D32" s="118"/>
      <c r="E32" s="118"/>
      <c r="F32" s="118"/>
    </row>
    <row r="33" ht="13.5" customHeight="1" spans="1:6">
      <c r="A33" s="118" t="s">
        <v>139</v>
      </c>
      <c r="B33" s="118"/>
      <c r="C33" s="118"/>
      <c r="D33" s="118"/>
      <c r="E33" s="118"/>
      <c r="F33" s="118"/>
    </row>
    <row r="34" customHeight="1" spans="2:7">
      <c r="B34" s="118"/>
      <c r="C34" s="119"/>
      <c r="D34" s="118"/>
      <c r="E34" s="118"/>
      <c r="F34" s="119"/>
      <c r="G34" s="118"/>
    </row>
  </sheetData>
  <sheetProtection sheet="1"/>
  <mergeCells count="9">
    <mergeCell ref="A1:F1"/>
    <mergeCell ref="A31:F31"/>
    <mergeCell ref="A32:F32"/>
    <mergeCell ref="A33:F33"/>
    <mergeCell ref="B34:G34"/>
    <mergeCell ref="A4:A5"/>
    <mergeCell ref="B4:B5"/>
    <mergeCell ref="D4:D5"/>
    <mergeCell ref="E4:E5"/>
  </mergeCells>
  <printOptions horizontalCentered="1"/>
  <pageMargins left="1.18" right="1.18" top="1.18" bottom="1.18" header="0.51" footer="0.51"/>
  <pageSetup paperSize="77" scale="80" pageOrder="overThenDown" orientation="landscape" blackAndWhite="1"/>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封面2025jb</vt:lpstr>
      <vt:lpstr>目录2025jb</vt:lpstr>
      <vt:lpstr>医疗资2025jb01</vt:lpstr>
      <vt:lpstr>医疗收支2025jb02</vt:lpstr>
      <vt:lpstr>医疗暂2025jb03</vt:lpstr>
      <vt:lpstr>其医资2025jb04</vt:lpstr>
      <vt:lpstr>其医收支2025jb05-1</vt:lpstr>
      <vt:lpstr>其医收支2025jb05-2</vt:lpstr>
      <vt:lpstr>其医暂2025jb06</vt:lpstr>
      <vt:lpstr>居民资2025jb07</vt:lpstr>
      <vt:lpstr>居民收支2025jb08</vt:lpstr>
      <vt:lpstr>居民医疗暂2025jb09</vt:lpstr>
      <vt:lpstr>医疗救助资产负债表2025jb10</vt:lpstr>
      <vt:lpstr>医疗救助收支表2025jb11</vt:lpstr>
      <vt:lpstr>补充资料表一2025jbb01</vt:lpstr>
      <vt:lpstr>补充资料表二2025jbb02</vt:lpstr>
      <vt:lpstr>补充资料表三2025jbb03</vt:lpstr>
      <vt:lpstr>补充资料表四2025jbb04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转身、未来</cp:lastModifiedBy>
  <dcterms:created xsi:type="dcterms:W3CDTF">2026-03-26T16:51:00Z</dcterms:created>
  <dcterms:modified xsi:type="dcterms:W3CDTF">2026-03-26T08:52:42Z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EC7AA679C33552B31E83C469728C8186_42</vt:lpwstr>
  </property>
  <property fmtid="{D5CDD505-2E9C-101B-9397-08002B2CF9AE}" pid="3" name="KSOProductBuildVer">
    <vt:lpwstr>2052-12.8.2.1119</vt:lpwstr>
  </property>
</Properties>
</file>