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activeTab="3"/>
  </bookViews>
  <sheets>
    <sheet name="农机作业补贴花名表" sheetId="14" r:id="rId1"/>
    <sheet name="农机作业补贴汇总表" sheetId="15" r:id="rId2"/>
    <sheet name="种植养殖汇总表" sheetId="16" r:id="rId3"/>
    <sheet name="种植养殖花名表" sheetId="17" r:id="rId4"/>
  </sheets>
  <definedNames>
    <definedName name="_xlnm._FilterDatabase" localSheetId="3" hidden="1">种植养殖花名表!$A$1:$J$80</definedName>
    <definedName name="_xlnm._FilterDatabase" localSheetId="0" hidden="1">农机作业补贴花名表!$A$1:$I$253</definedName>
  </definedNames>
  <calcPr calcId="144525"/>
</workbook>
</file>

<file path=xl/sharedStrings.xml><?xml version="1.0" encoding="utf-8"?>
<sst xmlns="http://schemas.openxmlformats.org/spreadsheetml/2006/main" count="720" uniqueCount="292">
  <si>
    <t>2024年王村镇农机作业补贴到户花名表</t>
  </si>
  <si>
    <t xml:space="preserve">    镇（盖章）                                                           时间： 2024年  8 月 13 日</t>
  </si>
  <si>
    <t>序号</t>
  </si>
  <si>
    <t>行政村</t>
  </si>
  <si>
    <t>户主姓名</t>
  </si>
  <si>
    <t>家庭
人口</t>
  </si>
  <si>
    <t>土地确权面积（亩）</t>
  </si>
  <si>
    <t>农机补贴面积（亩）</t>
  </si>
  <si>
    <t>补贴标准每亩
（50元）</t>
  </si>
  <si>
    <t>补贴总额
（元）</t>
  </si>
  <si>
    <t>备注</t>
  </si>
  <si>
    <t>夏教村</t>
  </si>
  <si>
    <t>苗书宏</t>
  </si>
  <si>
    <t>王华明</t>
  </si>
  <si>
    <t>史国清</t>
  </si>
  <si>
    <t>郝少英</t>
  </si>
  <si>
    <t>刘小清</t>
  </si>
  <si>
    <t>郝韶龙</t>
  </si>
  <si>
    <t>史志岗</t>
  </si>
  <si>
    <t>崔维义</t>
  </si>
  <si>
    <t>王粉兰</t>
  </si>
  <si>
    <t>王风珍</t>
  </si>
  <si>
    <t>武安华</t>
  </si>
  <si>
    <t>武红太</t>
  </si>
  <si>
    <t>井峪村</t>
  </si>
  <si>
    <t>崔水留</t>
  </si>
  <si>
    <t>陈月英</t>
  </si>
  <si>
    <t>梁玉霞</t>
  </si>
  <si>
    <t>张亭华</t>
  </si>
  <si>
    <t>李海洋</t>
  </si>
  <si>
    <t>陈国华</t>
  </si>
  <si>
    <t>李爱平</t>
  </si>
  <si>
    <t>史属村</t>
  </si>
  <si>
    <t>袁国俊</t>
  </si>
  <si>
    <t>连显红</t>
  </si>
  <si>
    <t>郭付水</t>
  </si>
  <si>
    <t>南姚村</t>
  </si>
  <si>
    <t>张刚</t>
  </si>
  <si>
    <t>张志宏</t>
  </si>
  <si>
    <t>李林飞</t>
  </si>
  <si>
    <t>张风祥</t>
  </si>
  <si>
    <t>钱素琴</t>
  </si>
  <si>
    <t>栗红霞</t>
  </si>
  <si>
    <t>袁素军</t>
  </si>
  <si>
    <t>邢月先</t>
  </si>
  <si>
    <t>邢玉吉</t>
  </si>
  <si>
    <t>高家沟村</t>
  </si>
  <si>
    <t>高进才</t>
  </si>
  <si>
    <t>高志清</t>
  </si>
  <si>
    <t>崔青芝</t>
  </si>
  <si>
    <t>高尧涛</t>
  </si>
  <si>
    <t>店上村</t>
  </si>
  <si>
    <t>王书田</t>
  </si>
  <si>
    <t>王翠平</t>
  </si>
  <si>
    <t>韩付全</t>
  </si>
  <si>
    <t>刘玉红</t>
  </si>
  <si>
    <t>刘昱婧</t>
  </si>
  <si>
    <t>陈玉华</t>
  </si>
  <si>
    <t>王俊孩</t>
  </si>
  <si>
    <t>薛贵英</t>
  </si>
  <si>
    <t>李玉华</t>
  </si>
  <si>
    <t>付风英</t>
  </si>
  <si>
    <t>秦培芝</t>
  </si>
  <si>
    <t>韩风龙</t>
  </si>
  <si>
    <t>李红伟</t>
  </si>
  <si>
    <t>李兴明</t>
  </si>
  <si>
    <t>赵华秀</t>
  </si>
  <si>
    <t>赵刘柱</t>
  </si>
  <si>
    <t>张淑英</t>
  </si>
  <si>
    <t>杨志</t>
  </si>
  <si>
    <t>东坡村</t>
  </si>
  <si>
    <t>史春堂</t>
  </si>
  <si>
    <t>杨文林</t>
  </si>
  <si>
    <t>王建中</t>
  </si>
  <si>
    <t>马庆国</t>
  </si>
  <si>
    <t>李菊英</t>
  </si>
  <si>
    <t>崔利芝</t>
  </si>
  <si>
    <t>杨润堂</t>
  </si>
  <si>
    <t>崔华卫</t>
  </si>
  <si>
    <t>许国平</t>
  </si>
  <si>
    <t>崔维亮</t>
  </si>
  <si>
    <t>崔亚军</t>
  </si>
  <si>
    <t>崔海霞</t>
  </si>
  <si>
    <t>崔国文</t>
  </si>
  <si>
    <t>常书华</t>
  </si>
  <si>
    <t>霍建文</t>
  </si>
  <si>
    <t>常石明</t>
  </si>
  <si>
    <t>垴上村</t>
  </si>
  <si>
    <t>陈小华</t>
  </si>
  <si>
    <t>郑建明</t>
  </si>
  <si>
    <t>周建华</t>
  </si>
  <si>
    <t>王村村</t>
  </si>
  <si>
    <t>李国红</t>
  </si>
  <si>
    <t>史小华</t>
  </si>
  <si>
    <t>张世泽</t>
  </si>
  <si>
    <t>刘元</t>
  </si>
  <si>
    <t>李保剑</t>
  </si>
  <si>
    <t>武振书</t>
  </si>
  <si>
    <t>张翠兰</t>
  </si>
  <si>
    <t>李金明</t>
  </si>
  <si>
    <t>王永兴</t>
  </si>
  <si>
    <t>李永祥</t>
  </si>
  <si>
    <t>李兴和</t>
  </si>
  <si>
    <t>李守俊</t>
  </si>
  <si>
    <t>武永征</t>
  </si>
  <si>
    <t>王红喜</t>
  </si>
  <si>
    <t>高跃红</t>
  </si>
  <si>
    <t>张春华</t>
  </si>
  <si>
    <t>李风明</t>
  </si>
  <si>
    <t>李会娟</t>
  </si>
  <si>
    <t>高风云</t>
  </si>
  <si>
    <t>下庙村</t>
  </si>
  <si>
    <t>施小兵</t>
  </si>
  <si>
    <t>苗志垒</t>
  </si>
  <si>
    <t>武跃国</t>
  </si>
  <si>
    <t>史瑞祥</t>
  </si>
  <si>
    <t>李贵梅</t>
  </si>
  <si>
    <t>武世如</t>
  </si>
  <si>
    <t>苗晖</t>
  </si>
  <si>
    <t>武志芳</t>
  </si>
  <si>
    <t>武东东</t>
  </si>
  <si>
    <t>胡岩</t>
  </si>
  <si>
    <t>连志明</t>
  </si>
  <si>
    <t>连兴华</t>
  </si>
  <si>
    <t>连先文</t>
  </si>
  <si>
    <t>连建忠</t>
  </si>
  <si>
    <t>史建斌</t>
  </si>
  <si>
    <t>王海兵</t>
  </si>
  <si>
    <t>史志兵</t>
  </si>
  <si>
    <t>郝红建</t>
  </si>
  <si>
    <t>张文平</t>
  </si>
  <si>
    <t>陈中华</t>
  </si>
  <si>
    <t>王家沟村</t>
  </si>
  <si>
    <t>王红杰</t>
  </si>
  <si>
    <t>王红卫</t>
  </si>
  <si>
    <t>赵小青</t>
  </si>
  <si>
    <t>张永梅</t>
  </si>
  <si>
    <t>王海波</t>
  </si>
  <si>
    <t>王建平</t>
  </si>
  <si>
    <t>谢德茂</t>
  </si>
  <si>
    <t>王达</t>
  </si>
  <si>
    <t>桑继红</t>
  </si>
  <si>
    <t>崔爱民</t>
  </si>
  <si>
    <t>张朝霞</t>
  </si>
  <si>
    <t>桑晋中</t>
  </si>
  <si>
    <t>常存英</t>
  </si>
  <si>
    <t>常先来</t>
  </si>
  <si>
    <t>刘河栓</t>
  </si>
  <si>
    <t>李维庭</t>
  </si>
  <si>
    <t>常兰香</t>
  </si>
  <si>
    <t>常红飞</t>
  </si>
  <si>
    <t>孔家洞村</t>
  </si>
  <si>
    <t>陈风连</t>
  </si>
  <si>
    <t>陈广鑫</t>
  </si>
  <si>
    <t>陈金宏</t>
  </si>
  <si>
    <t>段海余</t>
  </si>
  <si>
    <t>张焕梅</t>
  </si>
  <si>
    <t>赵保太</t>
  </si>
  <si>
    <t>付成栓</t>
  </si>
  <si>
    <t>北姚村</t>
  </si>
  <si>
    <t>曲军</t>
  </si>
  <si>
    <t>杨俊飞</t>
  </si>
  <si>
    <t>李宏兵</t>
  </si>
  <si>
    <t>袁书英</t>
  </si>
  <si>
    <t>李文兵</t>
  </si>
  <si>
    <t>秦志龙</t>
  </si>
  <si>
    <t>宋先花</t>
  </si>
  <si>
    <t>苗灵虾</t>
  </si>
  <si>
    <t>李国华</t>
  </si>
  <si>
    <t>温家垴村</t>
  </si>
  <si>
    <t>史国民</t>
  </si>
  <si>
    <t>张安祥</t>
  </si>
  <si>
    <t>崔继斌</t>
  </si>
  <si>
    <t>张国文</t>
  </si>
  <si>
    <t>张关庆</t>
  </si>
  <si>
    <t>段风祥</t>
  </si>
  <si>
    <t>段斌宏</t>
  </si>
  <si>
    <t>张凯宏</t>
  </si>
  <si>
    <t>任润明</t>
  </si>
  <si>
    <t>任珍明</t>
  </si>
  <si>
    <t>弓志斌</t>
  </si>
  <si>
    <t>桑焕月</t>
  </si>
  <si>
    <t>宋继东</t>
  </si>
  <si>
    <t>宋国斌</t>
  </si>
  <si>
    <t>常建平</t>
  </si>
  <si>
    <t>任玉华</t>
  </si>
  <si>
    <t>宋书田</t>
  </si>
  <si>
    <t>史小平</t>
  </si>
  <si>
    <t>王喜宏</t>
  </si>
  <si>
    <t>崔颜琴</t>
  </si>
  <si>
    <t>宋艳芳</t>
  </si>
  <si>
    <t>史北村</t>
  </si>
  <si>
    <t>连兴平</t>
  </si>
  <si>
    <t>武善良</t>
  </si>
  <si>
    <t>马美玉</t>
  </si>
  <si>
    <t>苗玩红</t>
  </si>
  <si>
    <t>史慧琴</t>
  </si>
  <si>
    <t>李书华</t>
  </si>
  <si>
    <t>史彦峰</t>
  </si>
  <si>
    <t>李华伟</t>
  </si>
  <si>
    <t>南铺村</t>
  </si>
  <si>
    <t>张标兵</t>
  </si>
  <si>
    <t>杨爱田</t>
  </si>
  <si>
    <t>王玉红</t>
  </si>
  <si>
    <t>暴志华</t>
  </si>
  <si>
    <t>王志和</t>
  </si>
  <si>
    <t>西岭村</t>
  </si>
  <si>
    <t>张国中</t>
  </si>
  <si>
    <t>张红兵</t>
  </si>
  <si>
    <t>龙王堂村</t>
  </si>
  <si>
    <t>孙秀英</t>
  </si>
  <si>
    <t>田效清</t>
  </si>
  <si>
    <t>杨安华</t>
  </si>
  <si>
    <t>王丽军</t>
  </si>
  <si>
    <t>宋林波</t>
  </si>
  <si>
    <t>李国平</t>
  </si>
  <si>
    <t>张志明</t>
  </si>
  <si>
    <t>张瑞青</t>
  </si>
  <si>
    <t>高秀峰</t>
  </si>
  <si>
    <t>陈义青</t>
  </si>
  <si>
    <t>李龙正</t>
  </si>
  <si>
    <t>田育春</t>
  </si>
  <si>
    <t>李永平</t>
  </si>
  <si>
    <t>田茂庭</t>
  </si>
  <si>
    <t>李耀罡</t>
  </si>
  <si>
    <t>白成国</t>
  </si>
  <si>
    <t>陈安田</t>
  </si>
  <si>
    <t>陈飞云</t>
  </si>
  <si>
    <t>高兰英</t>
  </si>
  <si>
    <t>李玉庆</t>
  </si>
  <si>
    <t>杨兴华</t>
  </si>
  <si>
    <t>陈红岗</t>
  </si>
  <si>
    <t>杜村</t>
  </si>
  <si>
    <t>申书明</t>
  </si>
  <si>
    <t>崔文广</t>
  </si>
  <si>
    <t>张兰青</t>
  </si>
  <si>
    <t>合计</t>
  </si>
  <si>
    <t>备注：凡属于以下情况不予补贴：1、凡因高铁占地、企业占地等改变土地用途；2、土地流转。</t>
  </si>
  <si>
    <t>乡镇负责人：                 分管领导：             经办人：</t>
  </si>
  <si>
    <t>2024年王村镇农机作业补贴汇总表</t>
  </si>
  <si>
    <t xml:space="preserve">     镇（盖章）                                                              时间： 2024 年 8 月13日</t>
  </si>
  <si>
    <t>受益户数</t>
  </si>
  <si>
    <t>受益人数</t>
  </si>
  <si>
    <t>补贴面积（亩）</t>
  </si>
  <si>
    <t>补贴标准每亩（50元）</t>
  </si>
  <si>
    <t>补贴总额（元）</t>
  </si>
  <si>
    <t>店上</t>
  </si>
  <si>
    <t>胡岩村</t>
  </si>
  <si>
    <t>温家垴</t>
  </si>
  <si>
    <t>史北</t>
  </si>
  <si>
    <t>南铺</t>
  </si>
  <si>
    <t>西岭</t>
  </si>
  <si>
    <t>20村</t>
  </si>
  <si>
    <t>乡镇负责人：</t>
  </si>
  <si>
    <t>分管领导：</t>
  </si>
  <si>
    <t>经办人：</t>
  </si>
  <si>
    <t>2024年王村镇种植养殖汇总表</t>
  </si>
  <si>
    <t>镇（盖章）                                                      时间： 2024 年  8 月 13日</t>
  </si>
  <si>
    <t>项目名称</t>
  </si>
  <si>
    <t>村数</t>
  </si>
  <si>
    <t>规模（亩、只）</t>
  </si>
  <si>
    <t>补助标准（元）</t>
  </si>
  <si>
    <t>补助金额（元）</t>
  </si>
  <si>
    <t>中药材</t>
  </si>
  <si>
    <t>小杂粮</t>
  </si>
  <si>
    <t>养羊</t>
  </si>
  <si>
    <t>养猪</t>
  </si>
  <si>
    <t>养牛</t>
  </si>
  <si>
    <t>合 计</t>
  </si>
  <si>
    <t>王村、温家垴申报3项，史北、店上申报2项，其余11村申报1项</t>
  </si>
  <si>
    <t xml:space="preserve">  注：当年度申报奖补项目每户不得超过两项，奖补资金每户合计不超5000元，养殖项目均为年内新增养殖数量。</t>
  </si>
  <si>
    <t xml:space="preserve"> 经办人：</t>
  </si>
  <si>
    <t>2024年王村镇种植养殖奖补花名表</t>
  </si>
  <si>
    <t xml:space="preserve">   镇（盖章）                                                             时间： 2024  年 8  月  13 日</t>
  </si>
  <si>
    <t>补助标准
（元）</t>
  </si>
  <si>
    <t>规模
（亩、只）</t>
  </si>
  <si>
    <t>种植小杂粮</t>
  </si>
  <si>
    <t>东坡</t>
  </si>
  <si>
    <t>王家沟</t>
  </si>
  <si>
    <t>王村</t>
  </si>
  <si>
    <t>李保国</t>
  </si>
  <si>
    <t>李金明申请</t>
  </si>
  <si>
    <t>下庙</t>
  </si>
  <si>
    <t>孔家洞</t>
  </si>
  <si>
    <t>北姚</t>
  </si>
  <si>
    <t>宋炎斌</t>
  </si>
  <si>
    <t>龙王堂</t>
  </si>
  <si>
    <t>垴上</t>
  </si>
  <si>
    <t>15村</t>
  </si>
  <si>
    <t>小杂粮221.81亩，牛14头，羊142只</t>
  </si>
  <si>
    <t>备注：当年度申报奖补项目每户不得超过两项，奖补资金每户合计不超5000元，养殖项目均为年内新增养殖数量。</t>
  </si>
  <si>
    <t xml:space="preserve">乡镇负责人：                 分管领导：                 经办人：  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</si>
</sst>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0.00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sz val="24"/>
      <name val="方正小标宋简体"/>
      <charset val="134"/>
    </font>
    <font>
      <sz val="14"/>
      <color rgb="FF000000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1"/>
      <color rgb="FF000000"/>
      <name val="仿宋"/>
      <charset val="134"/>
    </font>
    <font>
      <sz val="12"/>
      <color rgb="FF000000"/>
      <name val="仿宋"/>
      <charset val="134"/>
    </font>
    <font>
      <sz val="11"/>
      <color theme="1"/>
      <name val="宋体"/>
      <charset val="134"/>
    </font>
    <font>
      <sz val="14"/>
      <color rgb="FF000000"/>
      <name val="仿宋"/>
      <charset val="134"/>
    </font>
    <font>
      <sz val="12"/>
      <color theme="1"/>
      <name val="宋体"/>
      <charset val="134"/>
      <scheme val="minor"/>
    </font>
    <font>
      <sz val="14"/>
      <name val="宋体"/>
      <charset val="134"/>
    </font>
    <font>
      <sz val="12"/>
      <color theme="1"/>
      <name val="宋体"/>
      <charset val="134"/>
    </font>
    <font>
      <sz val="14"/>
      <color theme="1"/>
      <name val="仿宋"/>
      <charset val="134"/>
    </font>
    <font>
      <sz val="9"/>
      <name val="宋体"/>
      <charset val="134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8"/>
      <name val="宋体"/>
      <charset val="134"/>
    </font>
    <font>
      <sz val="14"/>
      <name val="仿宋"/>
      <charset val="134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62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20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4" fillId="0" borderId="0"/>
    <xf numFmtId="0" fontId="2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17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35" fillId="7" borderId="1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20" fillId="12" borderId="0" applyNumberFormat="0" applyBorder="0" applyAlignment="0" applyProtection="0">
      <alignment vertical="center"/>
    </xf>
    <xf numFmtId="0" fontId="25" fillId="9" borderId="13" applyNumberFormat="0" applyAlignment="0" applyProtection="0">
      <alignment vertical="center"/>
    </xf>
    <xf numFmtId="0" fontId="24" fillId="7" borderId="12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4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0" fillId="19" borderId="15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center" vertical="center"/>
    </xf>
    <xf numFmtId="0" fontId="9" fillId="0" borderId="0" xfId="0" applyFont="1">
      <alignment vertical="center"/>
    </xf>
    <xf numFmtId="0" fontId="9" fillId="0" borderId="1" xfId="0" applyFont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11" fillId="0" borderId="0" xfId="0" applyFont="1" applyFill="1" applyAlignment="1">
      <alignment horizontal="left" vertical="center"/>
    </xf>
    <xf numFmtId="0" fontId="12" fillId="0" borderId="0" xfId="0" applyFont="1" applyFill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14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top" wrapText="1"/>
    </xf>
    <xf numFmtId="0" fontId="15" fillId="0" borderId="7" xfId="0" applyFont="1" applyFill="1" applyBorder="1" applyAlignment="1">
      <alignment horizontal="center" vertical="top" wrapText="1"/>
    </xf>
    <xf numFmtId="0" fontId="15" fillId="0" borderId="9" xfId="0" applyFont="1" applyFill="1" applyBorder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/>
    </xf>
    <xf numFmtId="0" fontId="15" fillId="0" borderId="7" xfId="0" applyFont="1" applyBorder="1" applyAlignment="1">
      <alignment horizontal="center" vertical="top" wrapText="1"/>
    </xf>
    <xf numFmtId="0" fontId="15" fillId="0" borderId="9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left" vertical="center" wrapText="1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0" fillId="0" borderId="1" xfId="0" applyFont="1" applyBorder="1">
      <alignment vertical="center"/>
    </xf>
    <xf numFmtId="0" fontId="0" fillId="0" borderId="1" xfId="0" applyFont="1" applyFill="1" applyBorder="1">
      <alignment vertical="center"/>
    </xf>
    <xf numFmtId="0" fontId="1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16" fillId="0" borderId="1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</cellXfs>
  <cellStyles count="62">
    <cellStyle name="常规" xfId="0" builtinId="0"/>
    <cellStyle name="常规 17" xfId="1"/>
    <cellStyle name="常规 15" xfId="2"/>
    <cellStyle name="常规 14" xfId="3"/>
    <cellStyle name="常规 13" xfId="4"/>
    <cellStyle name="常规 16" xfId="5"/>
    <cellStyle name="常规 6 4" xfId="6"/>
    <cellStyle name="常规 9" xfId="7"/>
    <cellStyle name="40% - 强调文字颜色 6" xfId="8" builtinId="51"/>
    <cellStyle name="20% - 强调文字颜色 6" xfId="9" builtinId="50"/>
    <cellStyle name="强调文字颜色 6" xfId="10" builtinId="49"/>
    <cellStyle name="40% - 强调文字颜色 5" xfId="11" builtinId="47"/>
    <cellStyle name="20% - 强调文字颜色 5" xfId="12" builtinId="46"/>
    <cellStyle name="强调文字颜色 5" xfId="13" builtinId="45"/>
    <cellStyle name="40% - 强调文字颜色 4" xfId="14" builtinId="43"/>
    <cellStyle name="标题 3" xfId="15" builtinId="18"/>
    <cellStyle name="解释性文本" xfId="16" builtinId="53"/>
    <cellStyle name="汇总" xfId="17" builtinId="25"/>
    <cellStyle name="百分比" xfId="18" builtinId="5"/>
    <cellStyle name="千位分隔" xfId="19" builtinId="3"/>
    <cellStyle name="标题 2" xfId="20" builtinId="17"/>
    <cellStyle name="货币[0]" xfId="21" builtinId="7"/>
    <cellStyle name="常规 4" xfId="22"/>
    <cellStyle name="60% - 强调文字颜色 4" xfId="23" builtinId="44"/>
    <cellStyle name="警告文本" xfId="24" builtinId="11"/>
    <cellStyle name="20% - 强调文字颜色 2" xfId="25" builtinId="34"/>
    <cellStyle name="常规 5" xfId="26"/>
    <cellStyle name="60% - 强调文字颜色 5" xfId="27" builtinId="48"/>
    <cellStyle name="常规 6 5" xfId="28"/>
    <cellStyle name="标题 1" xfId="29" builtinId="16"/>
    <cellStyle name="超链接" xfId="30" builtinId="8"/>
    <cellStyle name="20% - 强调文字颜色 3" xfId="31" builtinId="38"/>
    <cellStyle name="货币" xfId="32" builtinId="4"/>
    <cellStyle name="20% - 强调文字颜色 4" xfId="33" builtinId="42"/>
    <cellStyle name="计算" xfId="34" builtinId="22"/>
    <cellStyle name="已访问的超链接" xfId="35" builtinId="9"/>
    <cellStyle name="千位分隔[0]" xfId="36" builtinId="6"/>
    <cellStyle name="强调文字颜色 4" xfId="37" builtinId="41"/>
    <cellStyle name="40% - 强调文字颜色 3" xfId="38" builtinId="39"/>
    <cellStyle name="常规 6" xfId="39"/>
    <cellStyle name="60% - 强调文字颜色 6" xfId="40" builtinId="52"/>
    <cellStyle name="输入" xfId="41" builtinId="20"/>
    <cellStyle name="输出" xfId="42" builtinId="21"/>
    <cellStyle name="检查单元格" xfId="43" builtinId="23"/>
    <cellStyle name="常规 7" xfId="44"/>
    <cellStyle name="链接单元格" xfId="45" builtinId="24"/>
    <cellStyle name="60% - 强调文字颜色 1" xfId="46" builtinId="32"/>
    <cellStyle name="常规 3" xfId="47"/>
    <cellStyle name="60% - 强调文字颜色 3" xfId="48" builtinId="40"/>
    <cellStyle name="注释" xfId="49" builtinId="10"/>
    <cellStyle name="标题" xfId="50" builtinId="15"/>
    <cellStyle name="好" xfId="51" builtinId="26"/>
    <cellStyle name="标题 4" xfId="52" builtinId="19"/>
    <cellStyle name="强调文字颜色 1" xfId="53" builtinId="29"/>
    <cellStyle name="适中" xfId="54" builtinId="28"/>
    <cellStyle name="20% - 强调文字颜色 1" xfId="55" builtinId="30"/>
    <cellStyle name="差" xfId="56" builtinId="27"/>
    <cellStyle name="强调文字颜色 2" xfId="57" builtinId="33"/>
    <cellStyle name="40% - 强调文字颜色 1" xfId="58" builtinId="31"/>
    <cellStyle name="60% - 强调文字颜色 2" xfId="59" builtinId="36"/>
    <cellStyle name="40% - 强调文字颜色 2" xfId="60" builtinId="35"/>
    <cellStyle name="强调文字颜色 3" xfId="61" builtinId="3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3"/>
  <sheetViews>
    <sheetView topLeftCell="A78" workbookViewId="0">
      <selection activeCell="D3" sqref="D$1:D$1048576"/>
    </sheetView>
  </sheetViews>
  <sheetFormatPr defaultColWidth="9" defaultRowHeight="14.25"/>
  <cols>
    <col min="1" max="1" width="6.125" style="30" customWidth="1"/>
    <col min="2" max="2" width="11.75" style="30" customWidth="1"/>
    <col min="3" max="3" width="11.875" style="30" customWidth="1"/>
    <col min="4" max="4" width="10.375" style="30" customWidth="1"/>
    <col min="5" max="5" width="15.875" style="30" customWidth="1"/>
    <col min="6" max="6" width="16.875" style="30" customWidth="1"/>
    <col min="7" max="7" width="15.625" style="30" customWidth="1"/>
    <col min="8" max="8" width="15.75" style="30" customWidth="1"/>
    <col min="9" max="9" width="9.75" style="30" customWidth="1"/>
    <col min="10" max="16384" width="9" style="30"/>
  </cols>
  <sheetData>
    <row r="1" ht="39" customHeight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0" customHeight="1" spans="1:9">
      <c r="A2" s="58" t="s">
        <v>1</v>
      </c>
      <c r="B2" s="58"/>
      <c r="C2" s="58"/>
      <c r="D2" s="58"/>
      <c r="E2" s="58"/>
      <c r="F2" s="58"/>
      <c r="G2" s="58"/>
      <c r="H2" s="58"/>
      <c r="I2" s="58"/>
    </row>
    <row r="3" ht="48" customHeight="1" spans="1:9">
      <c r="A3" s="33" t="s">
        <v>2</v>
      </c>
      <c r="B3" s="4" t="s">
        <v>3</v>
      </c>
      <c r="C3" s="4" t="s">
        <v>4</v>
      </c>
      <c r="D3" s="5" t="s">
        <v>5</v>
      </c>
      <c r="E3" s="5" t="s">
        <v>6</v>
      </c>
      <c r="F3" s="53" t="s">
        <v>7</v>
      </c>
      <c r="G3" s="53" t="s">
        <v>8</v>
      </c>
      <c r="H3" s="53" t="s">
        <v>9</v>
      </c>
      <c r="I3" s="33" t="s">
        <v>10</v>
      </c>
    </row>
    <row r="4" ht="30" customHeight="1" spans="1:9">
      <c r="A4" s="39">
        <v>1</v>
      </c>
      <c r="B4" s="39" t="s">
        <v>11</v>
      </c>
      <c r="C4" s="39" t="s">
        <v>12</v>
      </c>
      <c r="D4" s="39">
        <v>1</v>
      </c>
      <c r="E4" s="39">
        <v>8.5</v>
      </c>
      <c r="F4" s="39">
        <v>8.5</v>
      </c>
      <c r="G4" s="39">
        <v>50</v>
      </c>
      <c r="H4" s="39">
        <f>F4*G4</f>
        <v>425</v>
      </c>
      <c r="I4" s="59"/>
    </row>
    <row r="5" ht="30" customHeight="1" spans="1:9">
      <c r="A5" s="39">
        <v>2</v>
      </c>
      <c r="B5" s="39" t="s">
        <v>11</v>
      </c>
      <c r="C5" s="39" t="s">
        <v>13</v>
      </c>
      <c r="D5" s="39">
        <v>1</v>
      </c>
      <c r="E5" s="39">
        <v>11.06</v>
      </c>
      <c r="F5" s="39">
        <v>11.06</v>
      </c>
      <c r="G5" s="39">
        <v>50</v>
      </c>
      <c r="H5" s="39">
        <f t="shared" ref="H5:H26" si="0">F5*G5</f>
        <v>553</v>
      </c>
      <c r="I5" s="59"/>
    </row>
    <row r="6" ht="30" customHeight="1" spans="1:9">
      <c r="A6" s="39">
        <v>3</v>
      </c>
      <c r="B6" s="39" t="s">
        <v>11</v>
      </c>
      <c r="C6" s="39" t="s">
        <v>14</v>
      </c>
      <c r="D6" s="39">
        <v>1</v>
      </c>
      <c r="E6" s="39">
        <v>20.14</v>
      </c>
      <c r="F6" s="39">
        <v>20.14</v>
      </c>
      <c r="G6" s="39">
        <v>50</v>
      </c>
      <c r="H6" s="39">
        <f t="shared" si="0"/>
        <v>1007</v>
      </c>
      <c r="I6" s="59"/>
    </row>
    <row r="7" ht="30" customHeight="1" spans="1:9">
      <c r="A7" s="39">
        <v>4</v>
      </c>
      <c r="B7" s="39" t="s">
        <v>11</v>
      </c>
      <c r="C7" s="39" t="s">
        <v>15</v>
      </c>
      <c r="D7" s="39">
        <v>2</v>
      </c>
      <c r="E7" s="39">
        <v>20.28</v>
      </c>
      <c r="F7" s="39">
        <v>20.28</v>
      </c>
      <c r="G7" s="39">
        <v>50</v>
      </c>
      <c r="H7" s="39">
        <f t="shared" si="0"/>
        <v>1014</v>
      </c>
      <c r="I7" s="59"/>
    </row>
    <row r="8" ht="30" customHeight="1" spans="1:9">
      <c r="A8" s="39">
        <v>5</v>
      </c>
      <c r="B8" s="39" t="s">
        <v>11</v>
      </c>
      <c r="C8" s="39" t="s">
        <v>16</v>
      </c>
      <c r="D8" s="39">
        <v>5</v>
      </c>
      <c r="E8" s="39">
        <v>20.14</v>
      </c>
      <c r="F8" s="39">
        <v>20.14</v>
      </c>
      <c r="G8" s="39">
        <v>50</v>
      </c>
      <c r="H8" s="39">
        <f t="shared" si="0"/>
        <v>1007</v>
      </c>
      <c r="I8" s="59"/>
    </row>
    <row r="9" ht="30" customHeight="1" spans="1:9">
      <c r="A9" s="39">
        <v>6</v>
      </c>
      <c r="B9" s="39" t="s">
        <v>11</v>
      </c>
      <c r="C9" s="39" t="s">
        <v>17</v>
      </c>
      <c r="D9" s="39">
        <v>1</v>
      </c>
      <c r="E9" s="39">
        <v>20.1</v>
      </c>
      <c r="F9" s="39">
        <v>20.1</v>
      </c>
      <c r="G9" s="39">
        <v>50</v>
      </c>
      <c r="H9" s="39">
        <f t="shared" si="0"/>
        <v>1005</v>
      </c>
      <c r="I9" s="59"/>
    </row>
    <row r="10" ht="30" customHeight="1" spans="1:9">
      <c r="A10" s="39">
        <v>7</v>
      </c>
      <c r="B10" s="39" t="s">
        <v>11</v>
      </c>
      <c r="C10" s="39" t="s">
        <v>18</v>
      </c>
      <c r="D10" s="39">
        <v>1</v>
      </c>
      <c r="E10" s="39">
        <v>5.15</v>
      </c>
      <c r="F10" s="39">
        <v>5.15</v>
      </c>
      <c r="G10" s="39">
        <v>50</v>
      </c>
      <c r="H10" s="39">
        <f t="shared" si="0"/>
        <v>257.5</v>
      </c>
      <c r="I10" s="59"/>
    </row>
    <row r="11" ht="30" customHeight="1" spans="1:9">
      <c r="A11" s="39">
        <v>8</v>
      </c>
      <c r="B11" s="39" t="s">
        <v>11</v>
      </c>
      <c r="C11" s="39" t="s">
        <v>19</v>
      </c>
      <c r="D11" s="39">
        <v>1</v>
      </c>
      <c r="E11" s="39">
        <v>19.43</v>
      </c>
      <c r="F11" s="39">
        <v>19.43</v>
      </c>
      <c r="G11" s="39">
        <v>50</v>
      </c>
      <c r="H11" s="39">
        <f t="shared" si="0"/>
        <v>971.5</v>
      </c>
      <c r="I11" s="59"/>
    </row>
    <row r="12" ht="30" customHeight="1" spans="1:9">
      <c r="A12" s="39">
        <v>9</v>
      </c>
      <c r="B12" s="39" t="s">
        <v>11</v>
      </c>
      <c r="C12" s="39" t="s">
        <v>20</v>
      </c>
      <c r="D12" s="39">
        <v>1</v>
      </c>
      <c r="E12" s="39">
        <v>13.57</v>
      </c>
      <c r="F12" s="39">
        <v>13.57</v>
      </c>
      <c r="G12" s="39">
        <v>50</v>
      </c>
      <c r="H12" s="39">
        <f t="shared" si="0"/>
        <v>678.5</v>
      </c>
      <c r="I12" s="60"/>
    </row>
    <row r="13" ht="30" customHeight="1" spans="1:9">
      <c r="A13" s="39">
        <v>10</v>
      </c>
      <c r="B13" s="39" t="s">
        <v>11</v>
      </c>
      <c r="C13" s="39" t="s">
        <v>21</v>
      </c>
      <c r="D13" s="39">
        <v>4</v>
      </c>
      <c r="E13" s="39">
        <v>15.77</v>
      </c>
      <c r="F13" s="39">
        <v>15.77</v>
      </c>
      <c r="G13" s="39">
        <v>50</v>
      </c>
      <c r="H13" s="39">
        <f t="shared" si="0"/>
        <v>788.5</v>
      </c>
      <c r="I13" s="60"/>
    </row>
    <row r="14" ht="30" customHeight="1" spans="1:9">
      <c r="A14" s="39">
        <v>11</v>
      </c>
      <c r="B14" s="39" t="s">
        <v>11</v>
      </c>
      <c r="C14" s="39" t="s">
        <v>22</v>
      </c>
      <c r="D14" s="39">
        <v>1</v>
      </c>
      <c r="E14" s="39">
        <v>14.31</v>
      </c>
      <c r="F14" s="39">
        <v>14.31</v>
      </c>
      <c r="G14" s="39">
        <v>50</v>
      </c>
      <c r="H14" s="39">
        <f t="shared" si="0"/>
        <v>715.5</v>
      </c>
      <c r="I14" s="60"/>
    </row>
    <row r="15" ht="30" customHeight="1" spans="1:9">
      <c r="A15" s="39">
        <v>12</v>
      </c>
      <c r="B15" s="39" t="s">
        <v>11</v>
      </c>
      <c r="C15" s="39" t="s">
        <v>23</v>
      </c>
      <c r="D15" s="39">
        <v>4</v>
      </c>
      <c r="E15" s="39">
        <v>17.85</v>
      </c>
      <c r="F15" s="39">
        <v>17.85</v>
      </c>
      <c r="G15" s="39">
        <v>50</v>
      </c>
      <c r="H15" s="39">
        <f t="shared" si="0"/>
        <v>892.5</v>
      </c>
      <c r="I15" s="60"/>
    </row>
    <row r="16" ht="30" customHeight="1" spans="1:9">
      <c r="A16" s="39">
        <v>13</v>
      </c>
      <c r="B16" s="39" t="s">
        <v>24</v>
      </c>
      <c r="C16" s="39" t="s">
        <v>25</v>
      </c>
      <c r="D16" s="39">
        <v>1</v>
      </c>
      <c r="E16" s="39">
        <v>7.5</v>
      </c>
      <c r="F16" s="39">
        <v>7.5</v>
      </c>
      <c r="G16" s="39">
        <v>50</v>
      </c>
      <c r="H16" s="39">
        <f t="shared" si="0"/>
        <v>375</v>
      </c>
      <c r="I16" s="60"/>
    </row>
    <row r="17" ht="30" customHeight="1" spans="1:9">
      <c r="A17" s="39">
        <v>14</v>
      </c>
      <c r="B17" s="39" t="s">
        <v>24</v>
      </c>
      <c r="C17" s="39" t="s">
        <v>26</v>
      </c>
      <c r="D17" s="39">
        <v>1</v>
      </c>
      <c r="E17" s="39">
        <v>9.34</v>
      </c>
      <c r="F17" s="39">
        <v>9.34</v>
      </c>
      <c r="G17" s="39">
        <v>50</v>
      </c>
      <c r="H17" s="39">
        <f t="shared" si="0"/>
        <v>467</v>
      </c>
      <c r="I17" s="60"/>
    </row>
    <row r="18" ht="30" customHeight="1" spans="1:9">
      <c r="A18" s="39">
        <v>15</v>
      </c>
      <c r="B18" s="39" t="s">
        <v>24</v>
      </c>
      <c r="C18" s="39" t="s">
        <v>27</v>
      </c>
      <c r="D18" s="39">
        <v>1</v>
      </c>
      <c r="E18" s="39">
        <v>17.25</v>
      </c>
      <c r="F18" s="39">
        <v>17.25</v>
      </c>
      <c r="G18" s="39">
        <v>50</v>
      </c>
      <c r="H18" s="39">
        <f t="shared" si="0"/>
        <v>862.5</v>
      </c>
      <c r="I18" s="60"/>
    </row>
    <row r="19" ht="30" customHeight="1" spans="1:9">
      <c r="A19" s="39">
        <v>16</v>
      </c>
      <c r="B19" s="39" t="s">
        <v>24</v>
      </c>
      <c r="C19" s="39" t="s">
        <v>28</v>
      </c>
      <c r="D19" s="39">
        <v>1</v>
      </c>
      <c r="E19" s="39">
        <v>14.73</v>
      </c>
      <c r="F19" s="39">
        <v>14.73</v>
      </c>
      <c r="G19" s="39">
        <v>50</v>
      </c>
      <c r="H19" s="39">
        <f t="shared" si="0"/>
        <v>736.5</v>
      </c>
      <c r="I19" s="60"/>
    </row>
    <row r="20" ht="30" customHeight="1" spans="1:9">
      <c r="A20" s="39">
        <v>17</v>
      </c>
      <c r="B20" s="39" t="s">
        <v>24</v>
      </c>
      <c r="C20" s="39" t="s">
        <v>29</v>
      </c>
      <c r="D20" s="39">
        <v>1</v>
      </c>
      <c r="E20" s="39">
        <v>6.44</v>
      </c>
      <c r="F20" s="39">
        <v>6.44</v>
      </c>
      <c r="G20" s="39">
        <v>50</v>
      </c>
      <c r="H20" s="39">
        <f t="shared" si="0"/>
        <v>322</v>
      </c>
      <c r="I20" s="60"/>
    </row>
    <row r="21" ht="30" customHeight="1" spans="1:9">
      <c r="A21" s="39">
        <v>18</v>
      </c>
      <c r="B21" s="39" t="s">
        <v>24</v>
      </c>
      <c r="C21" s="39" t="s">
        <v>30</v>
      </c>
      <c r="D21" s="39">
        <v>1</v>
      </c>
      <c r="E21" s="39">
        <v>23.16</v>
      </c>
      <c r="F21" s="39">
        <v>23.16</v>
      </c>
      <c r="G21" s="39">
        <v>50</v>
      </c>
      <c r="H21" s="39">
        <f t="shared" si="0"/>
        <v>1158</v>
      </c>
      <c r="I21" s="60"/>
    </row>
    <row r="22" ht="30" customHeight="1" spans="1:9">
      <c r="A22" s="39">
        <v>19</v>
      </c>
      <c r="B22" s="39" t="s">
        <v>24</v>
      </c>
      <c r="C22" s="39" t="s">
        <v>31</v>
      </c>
      <c r="D22" s="39">
        <v>2</v>
      </c>
      <c r="E22" s="39">
        <v>8.12</v>
      </c>
      <c r="F22" s="39">
        <v>8.12</v>
      </c>
      <c r="G22" s="39">
        <v>50</v>
      </c>
      <c r="H22" s="39">
        <f t="shared" si="0"/>
        <v>406</v>
      </c>
      <c r="I22" s="60"/>
    </row>
    <row r="23" ht="30" customHeight="1" spans="1:9">
      <c r="A23" s="39">
        <v>20</v>
      </c>
      <c r="B23" s="39" t="s">
        <v>32</v>
      </c>
      <c r="C23" s="39" t="s">
        <v>33</v>
      </c>
      <c r="D23" s="39">
        <v>4</v>
      </c>
      <c r="E23" s="39">
        <v>22.14</v>
      </c>
      <c r="F23" s="39">
        <v>22.14</v>
      </c>
      <c r="G23" s="39">
        <v>50</v>
      </c>
      <c r="H23" s="39">
        <f t="shared" si="0"/>
        <v>1107</v>
      </c>
      <c r="I23" s="60"/>
    </row>
    <row r="24" ht="30" customHeight="1" spans="1:9">
      <c r="A24" s="39">
        <v>21</v>
      </c>
      <c r="B24" s="39" t="s">
        <v>32</v>
      </c>
      <c r="C24" s="39" t="s">
        <v>34</v>
      </c>
      <c r="D24" s="39">
        <v>1</v>
      </c>
      <c r="E24" s="39">
        <v>15.08</v>
      </c>
      <c r="F24" s="39">
        <v>15.08</v>
      </c>
      <c r="G24" s="39">
        <v>50</v>
      </c>
      <c r="H24" s="39">
        <f t="shared" si="0"/>
        <v>754</v>
      </c>
      <c r="I24" s="60"/>
    </row>
    <row r="25" ht="30" customHeight="1" spans="1:9">
      <c r="A25" s="39">
        <v>22</v>
      </c>
      <c r="B25" s="39" t="s">
        <v>32</v>
      </c>
      <c r="C25" s="39" t="s">
        <v>35</v>
      </c>
      <c r="D25" s="39">
        <v>1</v>
      </c>
      <c r="E25" s="39">
        <v>4.78</v>
      </c>
      <c r="F25" s="39">
        <v>4.78</v>
      </c>
      <c r="G25" s="39">
        <v>50</v>
      </c>
      <c r="H25" s="39">
        <f t="shared" si="0"/>
        <v>239</v>
      </c>
      <c r="I25" s="60"/>
    </row>
    <row r="26" ht="30" customHeight="1" spans="1:9">
      <c r="A26" s="39">
        <v>23</v>
      </c>
      <c r="B26" s="39" t="s">
        <v>36</v>
      </c>
      <c r="C26" s="39" t="s">
        <v>37</v>
      </c>
      <c r="D26" s="39">
        <v>4</v>
      </c>
      <c r="E26" s="39">
        <v>8</v>
      </c>
      <c r="F26" s="39">
        <v>8</v>
      </c>
      <c r="G26" s="39">
        <v>50</v>
      </c>
      <c r="H26" s="39">
        <f t="shared" ref="H26:H38" si="1">F26*G26</f>
        <v>400</v>
      </c>
      <c r="I26" s="60"/>
    </row>
    <row r="27" ht="30" customHeight="1" spans="1:9">
      <c r="A27" s="39">
        <v>24</v>
      </c>
      <c r="B27" s="39" t="s">
        <v>36</v>
      </c>
      <c r="C27" s="39" t="s">
        <v>38</v>
      </c>
      <c r="D27" s="39">
        <v>4</v>
      </c>
      <c r="E27" s="39">
        <v>12.61</v>
      </c>
      <c r="F27" s="39">
        <v>12.61</v>
      </c>
      <c r="G27" s="39">
        <v>50</v>
      </c>
      <c r="H27" s="39">
        <f t="shared" si="1"/>
        <v>630.5</v>
      </c>
      <c r="I27" s="60"/>
    </row>
    <row r="28" ht="30" customHeight="1" spans="1:9">
      <c r="A28" s="39">
        <v>25</v>
      </c>
      <c r="B28" s="39" t="s">
        <v>36</v>
      </c>
      <c r="C28" s="39" t="s">
        <v>39</v>
      </c>
      <c r="D28" s="39">
        <v>1</v>
      </c>
      <c r="E28" s="39">
        <v>12.37</v>
      </c>
      <c r="F28" s="39">
        <v>12.37</v>
      </c>
      <c r="G28" s="39">
        <v>50</v>
      </c>
      <c r="H28" s="39">
        <f t="shared" si="1"/>
        <v>618.5</v>
      </c>
      <c r="I28" s="60"/>
    </row>
    <row r="29" ht="30" customHeight="1" spans="1:9">
      <c r="A29" s="39">
        <v>26</v>
      </c>
      <c r="B29" s="39" t="s">
        <v>36</v>
      </c>
      <c r="C29" s="39" t="s">
        <v>40</v>
      </c>
      <c r="D29" s="39">
        <v>3</v>
      </c>
      <c r="E29" s="39">
        <v>21.84</v>
      </c>
      <c r="F29" s="39">
        <v>21.84</v>
      </c>
      <c r="G29" s="39">
        <v>50</v>
      </c>
      <c r="H29" s="39">
        <f t="shared" si="1"/>
        <v>1092</v>
      </c>
      <c r="I29" s="60"/>
    </row>
    <row r="30" ht="30" customHeight="1" spans="1:9">
      <c r="A30" s="39">
        <v>27</v>
      </c>
      <c r="B30" s="39" t="s">
        <v>36</v>
      </c>
      <c r="C30" s="39" t="s">
        <v>41</v>
      </c>
      <c r="D30" s="39">
        <v>3</v>
      </c>
      <c r="E30" s="39">
        <v>2.8</v>
      </c>
      <c r="F30" s="39">
        <v>2.8</v>
      </c>
      <c r="G30" s="39">
        <v>50</v>
      </c>
      <c r="H30" s="39">
        <f t="shared" si="1"/>
        <v>140</v>
      </c>
      <c r="I30" s="60"/>
    </row>
    <row r="31" ht="30" customHeight="1" spans="1:9">
      <c r="A31" s="39">
        <v>28</v>
      </c>
      <c r="B31" s="39" t="s">
        <v>36</v>
      </c>
      <c r="C31" s="39" t="s">
        <v>42</v>
      </c>
      <c r="D31" s="39">
        <v>3</v>
      </c>
      <c r="E31" s="39">
        <v>8</v>
      </c>
      <c r="F31" s="39">
        <v>8</v>
      </c>
      <c r="G31" s="39">
        <v>50</v>
      </c>
      <c r="H31" s="39">
        <f t="shared" si="1"/>
        <v>400</v>
      </c>
      <c r="I31" s="60"/>
    </row>
    <row r="32" ht="30" customHeight="1" spans="1:9">
      <c r="A32" s="39">
        <v>29</v>
      </c>
      <c r="B32" s="39" t="s">
        <v>36</v>
      </c>
      <c r="C32" s="39" t="s">
        <v>43</v>
      </c>
      <c r="D32" s="39">
        <v>3</v>
      </c>
      <c r="E32" s="39">
        <v>15.11</v>
      </c>
      <c r="F32" s="39">
        <v>15.11</v>
      </c>
      <c r="G32" s="39">
        <v>50</v>
      </c>
      <c r="H32" s="39">
        <f t="shared" si="1"/>
        <v>755.5</v>
      </c>
      <c r="I32" s="60"/>
    </row>
    <row r="33" ht="30" customHeight="1" spans="1:9">
      <c r="A33" s="39">
        <v>30</v>
      </c>
      <c r="B33" s="39" t="s">
        <v>36</v>
      </c>
      <c r="C33" s="39" t="s">
        <v>44</v>
      </c>
      <c r="D33" s="39">
        <v>2</v>
      </c>
      <c r="E33" s="39">
        <v>4.5</v>
      </c>
      <c r="F33" s="39">
        <v>4.5</v>
      </c>
      <c r="G33" s="39">
        <v>50</v>
      </c>
      <c r="H33" s="39">
        <f t="shared" si="1"/>
        <v>225</v>
      </c>
      <c r="I33" s="60"/>
    </row>
    <row r="34" ht="30" customHeight="1" spans="1:9">
      <c r="A34" s="39">
        <v>31</v>
      </c>
      <c r="B34" s="39" t="s">
        <v>36</v>
      </c>
      <c r="C34" s="39" t="s">
        <v>45</v>
      </c>
      <c r="D34" s="39">
        <v>3</v>
      </c>
      <c r="E34" s="39">
        <v>17.28</v>
      </c>
      <c r="F34" s="39">
        <v>17.28</v>
      </c>
      <c r="G34" s="39">
        <v>50</v>
      </c>
      <c r="H34" s="39">
        <f t="shared" si="1"/>
        <v>864</v>
      </c>
      <c r="I34" s="60"/>
    </row>
    <row r="35" ht="30" customHeight="1" spans="1:9">
      <c r="A35" s="39">
        <v>32</v>
      </c>
      <c r="B35" s="39" t="s">
        <v>46</v>
      </c>
      <c r="C35" s="39" t="s">
        <v>47</v>
      </c>
      <c r="D35" s="39">
        <v>1</v>
      </c>
      <c r="E35" s="39">
        <v>2.66</v>
      </c>
      <c r="F35" s="39">
        <v>2.66</v>
      </c>
      <c r="G35" s="39">
        <v>50</v>
      </c>
      <c r="H35" s="39">
        <f t="shared" si="1"/>
        <v>133</v>
      </c>
      <c r="I35" s="60"/>
    </row>
    <row r="36" ht="30" customHeight="1" spans="1:9">
      <c r="A36" s="39">
        <v>33</v>
      </c>
      <c r="B36" s="39" t="s">
        <v>46</v>
      </c>
      <c r="C36" s="39" t="s">
        <v>48</v>
      </c>
      <c r="D36" s="39">
        <v>5</v>
      </c>
      <c r="E36" s="39">
        <v>10</v>
      </c>
      <c r="F36" s="39">
        <v>10</v>
      </c>
      <c r="G36" s="39">
        <v>50</v>
      </c>
      <c r="H36" s="39">
        <f t="shared" si="1"/>
        <v>500</v>
      </c>
      <c r="I36" s="60"/>
    </row>
    <row r="37" ht="30" customHeight="1" spans="1:9">
      <c r="A37" s="39">
        <v>34</v>
      </c>
      <c r="B37" s="39" t="s">
        <v>46</v>
      </c>
      <c r="C37" s="39" t="s">
        <v>49</v>
      </c>
      <c r="D37" s="39">
        <v>2</v>
      </c>
      <c r="E37" s="39">
        <v>1.99</v>
      </c>
      <c r="F37" s="39">
        <v>1.99</v>
      </c>
      <c r="G37" s="39">
        <v>50</v>
      </c>
      <c r="H37" s="39">
        <f t="shared" si="1"/>
        <v>99.5</v>
      </c>
      <c r="I37" s="60"/>
    </row>
    <row r="38" ht="30" customHeight="1" spans="1:9">
      <c r="A38" s="39">
        <v>35</v>
      </c>
      <c r="B38" s="39" t="s">
        <v>46</v>
      </c>
      <c r="C38" s="39" t="s">
        <v>50</v>
      </c>
      <c r="D38" s="39">
        <v>2</v>
      </c>
      <c r="E38" s="39">
        <v>2</v>
      </c>
      <c r="F38" s="39">
        <v>2</v>
      </c>
      <c r="G38" s="39">
        <v>50</v>
      </c>
      <c r="H38" s="39">
        <f t="shared" si="1"/>
        <v>100</v>
      </c>
      <c r="I38" s="60"/>
    </row>
    <row r="39" ht="30" customHeight="1" spans="1:9">
      <c r="A39" s="39">
        <v>36</v>
      </c>
      <c r="B39" s="39" t="s">
        <v>51</v>
      </c>
      <c r="C39" s="39" t="s">
        <v>52</v>
      </c>
      <c r="D39" s="39">
        <v>1</v>
      </c>
      <c r="E39" s="39">
        <v>5.44</v>
      </c>
      <c r="F39" s="39">
        <v>1.84</v>
      </c>
      <c r="G39" s="39">
        <v>50</v>
      </c>
      <c r="H39" s="39">
        <f t="shared" ref="H39:H56" si="2">F39*G39</f>
        <v>92</v>
      </c>
      <c r="I39" s="60"/>
    </row>
    <row r="40" ht="30" customHeight="1" spans="1:9">
      <c r="A40" s="39">
        <v>37</v>
      </c>
      <c r="B40" s="39" t="s">
        <v>51</v>
      </c>
      <c r="C40" s="39" t="s">
        <v>53</v>
      </c>
      <c r="D40" s="39">
        <v>2</v>
      </c>
      <c r="E40" s="39">
        <v>9.07</v>
      </c>
      <c r="F40" s="39">
        <v>7.35</v>
      </c>
      <c r="G40" s="39">
        <v>50</v>
      </c>
      <c r="H40" s="39">
        <f t="shared" si="2"/>
        <v>367.5</v>
      </c>
      <c r="I40" s="60"/>
    </row>
    <row r="41" ht="30" customHeight="1" spans="1:9">
      <c r="A41" s="39">
        <v>38</v>
      </c>
      <c r="B41" s="39" t="s">
        <v>51</v>
      </c>
      <c r="C41" s="39" t="s">
        <v>54</v>
      </c>
      <c r="D41" s="39">
        <v>1</v>
      </c>
      <c r="E41" s="39">
        <v>10.6</v>
      </c>
      <c r="F41" s="39">
        <v>10.6</v>
      </c>
      <c r="G41" s="39">
        <v>50</v>
      </c>
      <c r="H41" s="39">
        <f t="shared" si="2"/>
        <v>530</v>
      </c>
      <c r="I41" s="60"/>
    </row>
    <row r="42" ht="30" customHeight="1" spans="1:9">
      <c r="A42" s="39">
        <v>39</v>
      </c>
      <c r="B42" s="39" t="s">
        <v>51</v>
      </c>
      <c r="C42" s="39" t="s">
        <v>55</v>
      </c>
      <c r="D42" s="39">
        <v>1</v>
      </c>
      <c r="E42" s="39">
        <v>12.11</v>
      </c>
      <c r="F42" s="39">
        <v>12.11</v>
      </c>
      <c r="G42" s="39">
        <v>50</v>
      </c>
      <c r="H42" s="39">
        <f t="shared" si="2"/>
        <v>605.5</v>
      </c>
      <c r="I42" s="60"/>
    </row>
    <row r="43" ht="30" customHeight="1" spans="1:9">
      <c r="A43" s="39">
        <v>40</v>
      </c>
      <c r="B43" s="39" t="s">
        <v>51</v>
      </c>
      <c r="C43" s="39" t="s">
        <v>56</v>
      </c>
      <c r="D43" s="39">
        <v>1</v>
      </c>
      <c r="E43" s="39">
        <v>6.5</v>
      </c>
      <c r="F43" s="39">
        <v>6.5</v>
      </c>
      <c r="G43" s="39">
        <v>50</v>
      </c>
      <c r="H43" s="39">
        <f t="shared" si="2"/>
        <v>325</v>
      </c>
      <c r="I43" s="60"/>
    </row>
    <row r="44" ht="30" customHeight="1" spans="1:9">
      <c r="A44" s="39">
        <v>41</v>
      </c>
      <c r="B44" s="39" t="s">
        <v>51</v>
      </c>
      <c r="C44" s="39" t="s">
        <v>57</v>
      </c>
      <c r="D44" s="39">
        <v>2</v>
      </c>
      <c r="E44" s="39">
        <v>10.97</v>
      </c>
      <c r="F44" s="39">
        <v>10.97</v>
      </c>
      <c r="G44" s="39">
        <v>50</v>
      </c>
      <c r="H44" s="39">
        <f t="shared" si="2"/>
        <v>548.5</v>
      </c>
      <c r="I44" s="60"/>
    </row>
    <row r="45" ht="30" customHeight="1" spans="1:9">
      <c r="A45" s="39">
        <v>42</v>
      </c>
      <c r="B45" s="39" t="s">
        <v>51</v>
      </c>
      <c r="C45" s="39" t="s">
        <v>58</v>
      </c>
      <c r="D45" s="39">
        <v>1</v>
      </c>
      <c r="E45" s="39">
        <v>3.42</v>
      </c>
      <c r="F45" s="39">
        <v>3.42</v>
      </c>
      <c r="G45" s="39">
        <v>50</v>
      </c>
      <c r="H45" s="39">
        <f t="shared" si="2"/>
        <v>171</v>
      </c>
      <c r="I45" s="60"/>
    </row>
    <row r="46" ht="30" customHeight="1" spans="1:9">
      <c r="A46" s="39">
        <v>43</v>
      </c>
      <c r="B46" s="39" t="s">
        <v>51</v>
      </c>
      <c r="C46" s="39" t="s">
        <v>59</v>
      </c>
      <c r="D46" s="39">
        <v>1</v>
      </c>
      <c r="E46" s="39">
        <v>5.4</v>
      </c>
      <c r="F46" s="39">
        <v>5.4</v>
      </c>
      <c r="G46" s="39">
        <v>50</v>
      </c>
      <c r="H46" s="39">
        <f t="shared" si="2"/>
        <v>270</v>
      </c>
      <c r="I46" s="60"/>
    </row>
    <row r="47" ht="30" customHeight="1" spans="1:9">
      <c r="A47" s="39">
        <v>44</v>
      </c>
      <c r="B47" s="39" t="s">
        <v>51</v>
      </c>
      <c r="C47" s="39" t="s">
        <v>60</v>
      </c>
      <c r="D47" s="39">
        <v>1</v>
      </c>
      <c r="E47" s="39">
        <v>12.09</v>
      </c>
      <c r="F47" s="39">
        <v>12.09</v>
      </c>
      <c r="G47" s="39">
        <v>50</v>
      </c>
      <c r="H47" s="39">
        <f t="shared" si="2"/>
        <v>604.5</v>
      </c>
      <c r="I47" s="60"/>
    </row>
    <row r="48" ht="30" customHeight="1" spans="1:9">
      <c r="A48" s="39">
        <v>45</v>
      </c>
      <c r="B48" s="39" t="s">
        <v>51</v>
      </c>
      <c r="C48" s="39" t="s">
        <v>61</v>
      </c>
      <c r="D48" s="39">
        <v>4</v>
      </c>
      <c r="E48" s="39">
        <v>8.34</v>
      </c>
      <c r="F48" s="39">
        <v>8.34</v>
      </c>
      <c r="G48" s="39">
        <v>50</v>
      </c>
      <c r="H48" s="39">
        <f t="shared" si="2"/>
        <v>417</v>
      </c>
      <c r="I48" s="60"/>
    </row>
    <row r="49" ht="30" customHeight="1" spans="1:9">
      <c r="A49" s="39">
        <v>46</v>
      </c>
      <c r="B49" s="39" t="s">
        <v>51</v>
      </c>
      <c r="C49" s="39" t="s">
        <v>62</v>
      </c>
      <c r="D49" s="39">
        <v>4</v>
      </c>
      <c r="E49" s="39">
        <v>28.06</v>
      </c>
      <c r="F49" s="39">
        <v>28.06</v>
      </c>
      <c r="G49" s="39">
        <v>50</v>
      </c>
      <c r="H49" s="39">
        <f t="shared" si="2"/>
        <v>1403</v>
      </c>
      <c r="I49" s="60"/>
    </row>
    <row r="50" ht="30" customHeight="1" spans="1:9">
      <c r="A50" s="39">
        <v>47</v>
      </c>
      <c r="B50" s="39" t="s">
        <v>51</v>
      </c>
      <c r="C50" s="39" t="s">
        <v>63</v>
      </c>
      <c r="D50" s="39">
        <v>1</v>
      </c>
      <c r="E50" s="39">
        <v>15.6</v>
      </c>
      <c r="F50" s="39">
        <v>15.6</v>
      </c>
      <c r="G50" s="39">
        <v>50</v>
      </c>
      <c r="H50" s="39">
        <f t="shared" si="2"/>
        <v>780</v>
      </c>
      <c r="I50" s="60"/>
    </row>
    <row r="51" ht="30" customHeight="1" spans="1:9">
      <c r="A51" s="39">
        <v>48</v>
      </c>
      <c r="B51" s="39" t="s">
        <v>51</v>
      </c>
      <c r="C51" s="39" t="s">
        <v>64</v>
      </c>
      <c r="D51" s="39">
        <v>3</v>
      </c>
      <c r="E51" s="39">
        <v>37.43</v>
      </c>
      <c r="F51" s="39">
        <v>37.43</v>
      </c>
      <c r="G51" s="39">
        <v>50</v>
      </c>
      <c r="H51" s="39">
        <f t="shared" si="2"/>
        <v>1871.5</v>
      </c>
      <c r="I51" s="60"/>
    </row>
    <row r="52" ht="30" customHeight="1" spans="1:9">
      <c r="A52" s="39">
        <v>49</v>
      </c>
      <c r="B52" s="39" t="s">
        <v>51</v>
      </c>
      <c r="C52" s="39" t="s">
        <v>65</v>
      </c>
      <c r="D52" s="39">
        <v>4</v>
      </c>
      <c r="E52" s="39">
        <v>42.43</v>
      </c>
      <c r="F52" s="39">
        <v>42.43</v>
      </c>
      <c r="G52" s="39">
        <v>50</v>
      </c>
      <c r="H52" s="39">
        <f t="shared" si="2"/>
        <v>2121.5</v>
      </c>
      <c r="I52" s="60"/>
    </row>
    <row r="53" ht="30" customHeight="1" spans="1:9">
      <c r="A53" s="39">
        <v>50</v>
      </c>
      <c r="B53" s="39" t="s">
        <v>51</v>
      </c>
      <c r="C53" s="39" t="s">
        <v>66</v>
      </c>
      <c r="D53" s="39">
        <v>2</v>
      </c>
      <c r="E53" s="39">
        <v>12.84</v>
      </c>
      <c r="F53" s="39">
        <v>12.84</v>
      </c>
      <c r="G53" s="39">
        <v>50</v>
      </c>
      <c r="H53" s="39">
        <f t="shared" si="2"/>
        <v>642</v>
      </c>
      <c r="I53" s="60"/>
    </row>
    <row r="54" ht="30" customHeight="1" spans="1:9">
      <c r="A54" s="39">
        <v>51</v>
      </c>
      <c r="B54" s="39" t="s">
        <v>51</v>
      </c>
      <c r="C54" s="39" t="s">
        <v>67</v>
      </c>
      <c r="D54" s="39">
        <v>2</v>
      </c>
      <c r="E54" s="39">
        <v>10.6</v>
      </c>
      <c r="F54" s="39">
        <v>10.6</v>
      </c>
      <c r="G54" s="39">
        <v>50</v>
      </c>
      <c r="H54" s="39">
        <f t="shared" si="2"/>
        <v>530</v>
      </c>
      <c r="I54" s="60"/>
    </row>
    <row r="55" ht="30" customHeight="1" spans="1:9">
      <c r="A55" s="39">
        <v>52</v>
      </c>
      <c r="B55" s="39" t="s">
        <v>51</v>
      </c>
      <c r="C55" s="39" t="s">
        <v>68</v>
      </c>
      <c r="D55" s="39">
        <v>1</v>
      </c>
      <c r="E55" s="39">
        <v>4.9</v>
      </c>
      <c r="F55" s="39">
        <v>4.9</v>
      </c>
      <c r="G55" s="39">
        <v>50</v>
      </c>
      <c r="H55" s="39">
        <f t="shared" si="2"/>
        <v>245</v>
      </c>
      <c r="I55" s="60"/>
    </row>
    <row r="56" ht="30" customHeight="1" spans="1:9">
      <c r="A56" s="39">
        <v>53</v>
      </c>
      <c r="B56" s="39" t="s">
        <v>51</v>
      </c>
      <c r="C56" s="39" t="s">
        <v>69</v>
      </c>
      <c r="D56" s="39">
        <v>3</v>
      </c>
      <c r="E56" s="39">
        <v>27.52</v>
      </c>
      <c r="F56" s="39">
        <v>27.52</v>
      </c>
      <c r="G56" s="39">
        <v>50</v>
      </c>
      <c r="H56" s="39">
        <f t="shared" si="2"/>
        <v>1376</v>
      </c>
      <c r="I56" s="60"/>
    </row>
    <row r="57" ht="30" customHeight="1" spans="1:9">
      <c r="A57" s="39">
        <v>54</v>
      </c>
      <c r="B57" s="39" t="s">
        <v>70</v>
      </c>
      <c r="C57" s="39" t="s">
        <v>71</v>
      </c>
      <c r="D57" s="39">
        <v>1</v>
      </c>
      <c r="E57" s="39">
        <v>5.11</v>
      </c>
      <c r="F57" s="39">
        <v>5.11</v>
      </c>
      <c r="G57" s="39">
        <v>50</v>
      </c>
      <c r="H57" s="39">
        <f t="shared" ref="H57:H103" si="3">F57*G57</f>
        <v>255.5</v>
      </c>
      <c r="I57" s="60"/>
    </row>
    <row r="58" ht="30" customHeight="1" spans="1:9">
      <c r="A58" s="39">
        <v>55</v>
      </c>
      <c r="B58" s="39" t="s">
        <v>70</v>
      </c>
      <c r="C58" s="39" t="s">
        <v>72</v>
      </c>
      <c r="D58" s="39">
        <v>1</v>
      </c>
      <c r="E58" s="39">
        <v>16.01</v>
      </c>
      <c r="F58" s="39">
        <v>16.01</v>
      </c>
      <c r="G58" s="39">
        <v>50</v>
      </c>
      <c r="H58" s="39">
        <f t="shared" si="3"/>
        <v>800.5</v>
      </c>
      <c r="I58" s="60"/>
    </row>
    <row r="59" ht="30" customHeight="1" spans="1:9">
      <c r="A59" s="39">
        <v>56</v>
      </c>
      <c r="B59" s="39" t="s">
        <v>70</v>
      </c>
      <c r="C59" s="39" t="s">
        <v>73</v>
      </c>
      <c r="D59" s="39">
        <v>1</v>
      </c>
      <c r="E59" s="39">
        <v>8.52</v>
      </c>
      <c r="F59" s="39">
        <v>8.52</v>
      </c>
      <c r="G59" s="39">
        <v>50</v>
      </c>
      <c r="H59" s="39">
        <f t="shared" si="3"/>
        <v>426</v>
      </c>
      <c r="I59" s="60"/>
    </row>
    <row r="60" ht="30" customHeight="1" spans="1:9">
      <c r="A60" s="39">
        <v>57</v>
      </c>
      <c r="B60" s="39" t="s">
        <v>70</v>
      </c>
      <c r="C60" s="39" t="s">
        <v>74</v>
      </c>
      <c r="D60" s="39">
        <v>1</v>
      </c>
      <c r="E60" s="39">
        <v>7.74</v>
      </c>
      <c r="F60" s="39">
        <v>7.74</v>
      </c>
      <c r="G60" s="39">
        <v>50</v>
      </c>
      <c r="H60" s="39">
        <f t="shared" si="3"/>
        <v>387</v>
      </c>
      <c r="I60" s="60"/>
    </row>
    <row r="61" ht="30" customHeight="1" spans="1:9">
      <c r="A61" s="39">
        <v>58</v>
      </c>
      <c r="B61" s="39" t="s">
        <v>70</v>
      </c>
      <c r="C61" s="39" t="s">
        <v>75</v>
      </c>
      <c r="D61" s="39">
        <v>2</v>
      </c>
      <c r="E61" s="39">
        <v>8.96</v>
      </c>
      <c r="F61" s="39">
        <v>8.96</v>
      </c>
      <c r="G61" s="39">
        <v>50</v>
      </c>
      <c r="H61" s="39">
        <f t="shared" si="3"/>
        <v>448</v>
      </c>
      <c r="I61" s="60"/>
    </row>
    <row r="62" ht="30" customHeight="1" spans="1:9">
      <c r="A62" s="39">
        <v>59</v>
      </c>
      <c r="B62" s="39" t="s">
        <v>70</v>
      </c>
      <c r="C62" s="39" t="s">
        <v>76</v>
      </c>
      <c r="D62" s="39">
        <v>3</v>
      </c>
      <c r="E62" s="39">
        <v>9.06</v>
      </c>
      <c r="F62" s="39">
        <v>9.06</v>
      </c>
      <c r="G62" s="39">
        <v>50</v>
      </c>
      <c r="H62" s="39">
        <f t="shared" si="3"/>
        <v>453</v>
      </c>
      <c r="I62" s="60"/>
    </row>
    <row r="63" ht="30" customHeight="1" spans="1:9">
      <c r="A63" s="39">
        <v>60</v>
      </c>
      <c r="B63" s="39" t="s">
        <v>70</v>
      </c>
      <c r="C63" s="39" t="s">
        <v>77</v>
      </c>
      <c r="D63" s="39">
        <v>3</v>
      </c>
      <c r="E63" s="39">
        <v>12.19</v>
      </c>
      <c r="F63" s="39">
        <v>12.19</v>
      </c>
      <c r="G63" s="39">
        <v>50</v>
      </c>
      <c r="H63" s="39">
        <f t="shared" si="3"/>
        <v>609.5</v>
      </c>
      <c r="I63" s="60"/>
    </row>
    <row r="64" ht="30" customHeight="1" spans="1:9">
      <c r="A64" s="39">
        <v>61</v>
      </c>
      <c r="B64" s="39" t="s">
        <v>70</v>
      </c>
      <c r="C64" s="39" t="s">
        <v>78</v>
      </c>
      <c r="D64" s="39">
        <v>2</v>
      </c>
      <c r="E64" s="39">
        <v>21.05</v>
      </c>
      <c r="F64" s="39">
        <v>21.05</v>
      </c>
      <c r="G64" s="39">
        <v>50</v>
      </c>
      <c r="H64" s="39">
        <f t="shared" si="3"/>
        <v>1052.5</v>
      </c>
      <c r="I64" s="60"/>
    </row>
    <row r="65" ht="30" customHeight="1" spans="1:9">
      <c r="A65" s="39">
        <v>62</v>
      </c>
      <c r="B65" s="39" t="s">
        <v>70</v>
      </c>
      <c r="C65" s="39" t="s">
        <v>79</v>
      </c>
      <c r="D65" s="39">
        <v>2</v>
      </c>
      <c r="E65" s="39">
        <v>22.06</v>
      </c>
      <c r="F65" s="39">
        <v>22.06</v>
      </c>
      <c r="G65" s="39">
        <v>50</v>
      </c>
      <c r="H65" s="39">
        <f t="shared" si="3"/>
        <v>1103</v>
      </c>
      <c r="I65" s="60"/>
    </row>
    <row r="66" ht="30" customHeight="1" spans="1:9">
      <c r="A66" s="39">
        <v>63</v>
      </c>
      <c r="B66" s="39" t="s">
        <v>70</v>
      </c>
      <c r="C66" s="39" t="s">
        <v>80</v>
      </c>
      <c r="D66" s="39">
        <v>2</v>
      </c>
      <c r="E66" s="39">
        <v>23.44</v>
      </c>
      <c r="F66" s="39">
        <v>23.44</v>
      </c>
      <c r="G66" s="39">
        <v>50</v>
      </c>
      <c r="H66" s="39">
        <f t="shared" si="3"/>
        <v>1172</v>
      </c>
      <c r="I66" s="60"/>
    </row>
    <row r="67" ht="30" customHeight="1" spans="1:9">
      <c r="A67" s="39">
        <v>64</v>
      </c>
      <c r="B67" s="39" t="s">
        <v>70</v>
      </c>
      <c r="C67" s="39" t="s">
        <v>81</v>
      </c>
      <c r="D67" s="39">
        <v>2</v>
      </c>
      <c r="E67" s="39">
        <v>16.9</v>
      </c>
      <c r="F67" s="39">
        <v>16.9</v>
      </c>
      <c r="G67" s="39">
        <v>50</v>
      </c>
      <c r="H67" s="39">
        <f t="shared" si="3"/>
        <v>845</v>
      </c>
      <c r="I67" s="60"/>
    </row>
    <row r="68" ht="30" customHeight="1" spans="1:9">
      <c r="A68" s="39">
        <v>65</v>
      </c>
      <c r="B68" s="39" t="s">
        <v>70</v>
      </c>
      <c r="C68" s="39" t="s">
        <v>82</v>
      </c>
      <c r="D68" s="39">
        <v>3</v>
      </c>
      <c r="E68" s="39">
        <v>12</v>
      </c>
      <c r="F68" s="39">
        <v>12</v>
      </c>
      <c r="G68" s="39">
        <v>50</v>
      </c>
      <c r="H68" s="39">
        <f t="shared" si="3"/>
        <v>600</v>
      </c>
      <c r="I68" s="60"/>
    </row>
    <row r="69" ht="30" customHeight="1" spans="1:9">
      <c r="A69" s="39">
        <v>66</v>
      </c>
      <c r="B69" s="39" t="s">
        <v>70</v>
      </c>
      <c r="C69" s="39" t="s">
        <v>83</v>
      </c>
      <c r="D69" s="39">
        <v>3</v>
      </c>
      <c r="E69" s="39">
        <v>27.28</v>
      </c>
      <c r="F69" s="39">
        <v>27.28</v>
      </c>
      <c r="G69" s="39">
        <v>50</v>
      </c>
      <c r="H69" s="39">
        <f t="shared" si="3"/>
        <v>1364</v>
      </c>
      <c r="I69" s="60"/>
    </row>
    <row r="70" ht="30" customHeight="1" spans="1:9">
      <c r="A70" s="39">
        <v>67</v>
      </c>
      <c r="B70" s="39" t="s">
        <v>70</v>
      </c>
      <c r="C70" s="39" t="s">
        <v>84</v>
      </c>
      <c r="D70" s="39">
        <v>5</v>
      </c>
      <c r="E70" s="39">
        <v>17.91</v>
      </c>
      <c r="F70" s="39">
        <v>17.91</v>
      </c>
      <c r="G70" s="39">
        <v>50</v>
      </c>
      <c r="H70" s="39">
        <f t="shared" si="3"/>
        <v>895.5</v>
      </c>
      <c r="I70" s="60"/>
    </row>
    <row r="71" ht="30" customHeight="1" spans="1:9">
      <c r="A71" s="39">
        <v>68</v>
      </c>
      <c r="B71" s="39" t="s">
        <v>70</v>
      </c>
      <c r="C71" s="39" t="s">
        <v>85</v>
      </c>
      <c r="D71" s="39">
        <v>3</v>
      </c>
      <c r="E71" s="39">
        <v>18.47</v>
      </c>
      <c r="F71" s="39">
        <v>18.47</v>
      </c>
      <c r="G71" s="39">
        <v>50</v>
      </c>
      <c r="H71" s="39">
        <f t="shared" si="3"/>
        <v>923.5</v>
      </c>
      <c r="I71" s="60"/>
    </row>
    <row r="72" ht="30" customHeight="1" spans="1:9">
      <c r="A72" s="39">
        <v>69</v>
      </c>
      <c r="B72" s="39" t="s">
        <v>70</v>
      </c>
      <c r="C72" s="39" t="s">
        <v>86</v>
      </c>
      <c r="D72" s="39">
        <v>1</v>
      </c>
      <c r="E72" s="39">
        <v>8.97</v>
      </c>
      <c r="F72" s="39">
        <v>8.97</v>
      </c>
      <c r="G72" s="39">
        <v>50</v>
      </c>
      <c r="H72" s="39">
        <f t="shared" si="3"/>
        <v>448.5</v>
      </c>
      <c r="I72" s="60"/>
    </row>
    <row r="73" ht="30" customHeight="1" spans="1:9">
      <c r="A73" s="39">
        <v>70</v>
      </c>
      <c r="B73" s="39" t="s">
        <v>87</v>
      </c>
      <c r="C73" s="39" t="s">
        <v>88</v>
      </c>
      <c r="D73" s="39">
        <v>3</v>
      </c>
      <c r="E73" s="39">
        <v>22.24</v>
      </c>
      <c r="F73" s="39">
        <v>19.54</v>
      </c>
      <c r="G73" s="39">
        <v>50</v>
      </c>
      <c r="H73" s="39">
        <f t="shared" si="3"/>
        <v>977</v>
      </c>
      <c r="I73" s="60"/>
    </row>
    <row r="74" ht="30" customHeight="1" spans="1:9">
      <c r="A74" s="39">
        <v>71</v>
      </c>
      <c r="B74" s="39" t="s">
        <v>87</v>
      </c>
      <c r="C74" s="39" t="s">
        <v>89</v>
      </c>
      <c r="D74" s="39">
        <v>1</v>
      </c>
      <c r="E74" s="39">
        <v>3.77</v>
      </c>
      <c r="F74" s="39">
        <v>3.77</v>
      </c>
      <c r="G74" s="39">
        <v>50</v>
      </c>
      <c r="H74" s="39">
        <f t="shared" si="3"/>
        <v>188.5</v>
      </c>
      <c r="I74" s="60"/>
    </row>
    <row r="75" ht="30" customHeight="1" spans="1:9">
      <c r="A75" s="39">
        <v>72</v>
      </c>
      <c r="B75" s="39" t="s">
        <v>87</v>
      </c>
      <c r="C75" s="39" t="s">
        <v>90</v>
      </c>
      <c r="D75" s="39">
        <v>1</v>
      </c>
      <c r="E75" s="39">
        <v>3.05</v>
      </c>
      <c r="F75" s="39">
        <v>3.05</v>
      </c>
      <c r="G75" s="39">
        <v>50</v>
      </c>
      <c r="H75" s="39">
        <f t="shared" si="3"/>
        <v>152.5</v>
      </c>
      <c r="I75" s="60"/>
    </row>
    <row r="76" ht="30" customHeight="1" spans="1:9">
      <c r="A76" s="39">
        <v>73</v>
      </c>
      <c r="B76" s="39" t="s">
        <v>91</v>
      </c>
      <c r="C76" s="39" t="s">
        <v>92</v>
      </c>
      <c r="D76" s="39">
        <v>2</v>
      </c>
      <c r="E76" s="39">
        <v>8.4</v>
      </c>
      <c r="F76" s="39">
        <v>8.4</v>
      </c>
      <c r="G76" s="39">
        <v>50</v>
      </c>
      <c r="H76" s="39">
        <f t="shared" si="3"/>
        <v>420</v>
      </c>
      <c r="I76" s="60"/>
    </row>
    <row r="77" ht="30" customHeight="1" spans="1:9">
      <c r="A77" s="39">
        <v>74</v>
      </c>
      <c r="B77" s="39" t="s">
        <v>91</v>
      </c>
      <c r="C77" s="39" t="s">
        <v>93</v>
      </c>
      <c r="D77" s="39">
        <v>1</v>
      </c>
      <c r="E77" s="39">
        <v>11.23</v>
      </c>
      <c r="F77" s="39">
        <v>9.63</v>
      </c>
      <c r="G77" s="39">
        <v>50</v>
      </c>
      <c r="H77" s="39">
        <f t="shared" si="3"/>
        <v>481.5</v>
      </c>
      <c r="I77" s="60"/>
    </row>
    <row r="78" ht="30" customHeight="1" spans="1:9">
      <c r="A78" s="39">
        <v>75</v>
      </c>
      <c r="B78" s="39" t="s">
        <v>91</v>
      </c>
      <c r="C78" s="39" t="s">
        <v>94</v>
      </c>
      <c r="D78" s="39">
        <v>1</v>
      </c>
      <c r="E78" s="39">
        <v>10.51</v>
      </c>
      <c r="F78" s="39">
        <v>3.9</v>
      </c>
      <c r="G78" s="39">
        <v>50</v>
      </c>
      <c r="H78" s="39">
        <f t="shared" si="3"/>
        <v>195</v>
      </c>
      <c r="I78" s="60"/>
    </row>
    <row r="79" ht="30" customHeight="1" spans="1:9">
      <c r="A79" s="39">
        <v>76</v>
      </c>
      <c r="B79" s="39" t="s">
        <v>91</v>
      </c>
      <c r="C79" s="39" t="s">
        <v>95</v>
      </c>
      <c r="D79" s="39">
        <v>1</v>
      </c>
      <c r="E79" s="39">
        <v>12.22</v>
      </c>
      <c r="F79" s="39">
        <v>1.33</v>
      </c>
      <c r="G79" s="39">
        <v>50</v>
      </c>
      <c r="H79" s="39">
        <f t="shared" si="3"/>
        <v>66.5</v>
      </c>
      <c r="I79" s="60"/>
    </row>
    <row r="80" ht="30" customHeight="1" spans="1:9">
      <c r="A80" s="39">
        <v>77</v>
      </c>
      <c r="B80" s="39" t="s">
        <v>91</v>
      </c>
      <c r="C80" s="39" t="s">
        <v>96</v>
      </c>
      <c r="D80" s="39">
        <v>1</v>
      </c>
      <c r="E80" s="39">
        <v>17.02</v>
      </c>
      <c r="F80" s="39">
        <v>12.7</v>
      </c>
      <c r="G80" s="39">
        <v>50</v>
      </c>
      <c r="H80" s="39">
        <f t="shared" si="3"/>
        <v>635</v>
      </c>
      <c r="I80" s="60"/>
    </row>
    <row r="81" ht="30" customHeight="1" spans="1:9">
      <c r="A81" s="39">
        <v>78</v>
      </c>
      <c r="B81" s="39" t="s">
        <v>91</v>
      </c>
      <c r="C81" s="39" t="s">
        <v>97</v>
      </c>
      <c r="D81" s="39">
        <v>2</v>
      </c>
      <c r="E81" s="39">
        <v>28.05</v>
      </c>
      <c r="F81" s="39">
        <v>10</v>
      </c>
      <c r="G81" s="39">
        <v>50</v>
      </c>
      <c r="H81" s="39">
        <f t="shared" si="3"/>
        <v>500</v>
      </c>
      <c r="I81" s="60"/>
    </row>
    <row r="82" ht="30" customHeight="1" spans="1:9">
      <c r="A82" s="39">
        <v>79</v>
      </c>
      <c r="B82" s="39" t="s">
        <v>91</v>
      </c>
      <c r="C82" s="39" t="s">
        <v>98</v>
      </c>
      <c r="D82" s="39">
        <v>2</v>
      </c>
      <c r="E82" s="39">
        <v>18.59</v>
      </c>
      <c r="F82" s="39">
        <v>10.81</v>
      </c>
      <c r="G82" s="39">
        <v>50</v>
      </c>
      <c r="H82" s="39">
        <f t="shared" si="3"/>
        <v>540.5</v>
      </c>
      <c r="I82" s="60"/>
    </row>
    <row r="83" ht="30" customHeight="1" spans="1:9">
      <c r="A83" s="39">
        <v>80</v>
      </c>
      <c r="B83" s="39" t="s">
        <v>91</v>
      </c>
      <c r="C83" s="39" t="s">
        <v>99</v>
      </c>
      <c r="D83" s="39">
        <v>3</v>
      </c>
      <c r="E83" s="39">
        <v>10.2</v>
      </c>
      <c r="F83" s="39">
        <v>6.3</v>
      </c>
      <c r="G83" s="39">
        <v>50</v>
      </c>
      <c r="H83" s="39">
        <f t="shared" si="3"/>
        <v>315</v>
      </c>
      <c r="I83" s="60"/>
    </row>
    <row r="84" ht="30" customHeight="1" spans="1:9">
      <c r="A84" s="39">
        <v>81</v>
      </c>
      <c r="B84" s="39" t="s">
        <v>91</v>
      </c>
      <c r="C84" s="39" t="s">
        <v>100</v>
      </c>
      <c r="D84" s="39">
        <v>4</v>
      </c>
      <c r="E84" s="39">
        <v>16.56</v>
      </c>
      <c r="F84" s="39">
        <v>7.51</v>
      </c>
      <c r="G84" s="39">
        <v>50</v>
      </c>
      <c r="H84" s="39">
        <f t="shared" si="3"/>
        <v>375.5</v>
      </c>
      <c r="I84" s="60"/>
    </row>
    <row r="85" ht="30" customHeight="1" spans="1:9">
      <c r="A85" s="39">
        <v>82</v>
      </c>
      <c r="B85" s="39" t="s">
        <v>91</v>
      </c>
      <c r="C85" s="39" t="s">
        <v>101</v>
      </c>
      <c r="D85" s="39">
        <v>2</v>
      </c>
      <c r="E85" s="39">
        <v>13.68</v>
      </c>
      <c r="F85" s="39">
        <v>13.68</v>
      </c>
      <c r="G85" s="39">
        <v>50</v>
      </c>
      <c r="H85" s="39">
        <f t="shared" si="3"/>
        <v>684</v>
      </c>
      <c r="I85" s="60"/>
    </row>
    <row r="86" ht="30" customHeight="1" spans="1:9">
      <c r="A86" s="39">
        <v>83</v>
      </c>
      <c r="B86" s="39" t="s">
        <v>91</v>
      </c>
      <c r="C86" s="39" t="s">
        <v>102</v>
      </c>
      <c r="D86" s="39">
        <v>3</v>
      </c>
      <c r="E86" s="39">
        <v>22.65</v>
      </c>
      <c r="F86" s="39">
        <v>22.65</v>
      </c>
      <c r="G86" s="39">
        <v>50</v>
      </c>
      <c r="H86" s="39">
        <f t="shared" si="3"/>
        <v>1132.5</v>
      </c>
      <c r="I86" s="60"/>
    </row>
    <row r="87" ht="30" customHeight="1" spans="1:9">
      <c r="A87" s="39">
        <v>84</v>
      </c>
      <c r="B87" s="39" t="s">
        <v>91</v>
      </c>
      <c r="C87" s="39" t="s">
        <v>103</v>
      </c>
      <c r="D87" s="39">
        <v>2</v>
      </c>
      <c r="E87" s="39">
        <v>13.14</v>
      </c>
      <c r="F87" s="39">
        <v>13.14</v>
      </c>
      <c r="G87" s="39">
        <v>50</v>
      </c>
      <c r="H87" s="39">
        <f t="shared" si="3"/>
        <v>657</v>
      </c>
      <c r="I87" s="60"/>
    </row>
    <row r="88" ht="30" customHeight="1" spans="1:9">
      <c r="A88" s="39">
        <v>85</v>
      </c>
      <c r="B88" s="39" t="s">
        <v>91</v>
      </c>
      <c r="C88" s="39" t="s">
        <v>104</v>
      </c>
      <c r="D88" s="39">
        <v>3</v>
      </c>
      <c r="E88" s="39">
        <v>15.74</v>
      </c>
      <c r="F88" s="39">
        <v>15.74</v>
      </c>
      <c r="G88" s="39">
        <v>50</v>
      </c>
      <c r="H88" s="39">
        <f t="shared" si="3"/>
        <v>787</v>
      </c>
      <c r="I88" s="60"/>
    </row>
    <row r="89" ht="30" customHeight="1" spans="1:9">
      <c r="A89" s="39">
        <v>86</v>
      </c>
      <c r="B89" s="39" t="s">
        <v>91</v>
      </c>
      <c r="C89" s="39" t="s">
        <v>105</v>
      </c>
      <c r="D89" s="39">
        <v>3</v>
      </c>
      <c r="E89" s="39">
        <v>22.3</v>
      </c>
      <c r="F89" s="39">
        <v>22.3</v>
      </c>
      <c r="G89" s="39">
        <v>50</v>
      </c>
      <c r="H89" s="39">
        <f t="shared" si="3"/>
        <v>1115</v>
      </c>
      <c r="I89" s="60"/>
    </row>
    <row r="90" ht="30" customHeight="1" spans="1:9">
      <c r="A90" s="39">
        <v>87</v>
      </c>
      <c r="B90" s="39" t="s">
        <v>91</v>
      </c>
      <c r="C90" s="39" t="s">
        <v>106</v>
      </c>
      <c r="D90" s="39">
        <v>2</v>
      </c>
      <c r="E90" s="39">
        <v>11.19</v>
      </c>
      <c r="F90" s="39">
        <v>11.19</v>
      </c>
      <c r="G90" s="39">
        <v>50</v>
      </c>
      <c r="H90" s="39">
        <f t="shared" si="3"/>
        <v>559.5</v>
      </c>
      <c r="I90" s="60"/>
    </row>
    <row r="91" ht="30" customHeight="1" spans="1:9">
      <c r="A91" s="39">
        <v>88</v>
      </c>
      <c r="B91" s="39" t="s">
        <v>91</v>
      </c>
      <c r="C91" s="39" t="s">
        <v>107</v>
      </c>
      <c r="D91" s="39">
        <v>1</v>
      </c>
      <c r="E91" s="39">
        <v>17.66</v>
      </c>
      <c r="F91" s="39">
        <v>17.66</v>
      </c>
      <c r="G91" s="39">
        <v>50</v>
      </c>
      <c r="H91" s="39">
        <f t="shared" si="3"/>
        <v>883</v>
      </c>
      <c r="I91" s="60"/>
    </row>
    <row r="92" ht="30" customHeight="1" spans="1:9">
      <c r="A92" s="39">
        <v>89</v>
      </c>
      <c r="B92" s="39" t="s">
        <v>91</v>
      </c>
      <c r="C92" s="39" t="s">
        <v>108</v>
      </c>
      <c r="D92" s="39">
        <v>1</v>
      </c>
      <c r="E92" s="39">
        <v>8.36</v>
      </c>
      <c r="F92" s="39">
        <v>7.97</v>
      </c>
      <c r="G92" s="39">
        <v>50</v>
      </c>
      <c r="H92" s="39">
        <f t="shared" si="3"/>
        <v>398.5</v>
      </c>
      <c r="I92" s="60"/>
    </row>
    <row r="93" ht="30" customHeight="1" spans="1:9">
      <c r="A93" s="39">
        <v>90</v>
      </c>
      <c r="B93" s="39" t="s">
        <v>91</v>
      </c>
      <c r="C93" s="39" t="s">
        <v>109</v>
      </c>
      <c r="D93" s="39">
        <v>1</v>
      </c>
      <c r="E93" s="39">
        <v>11.68</v>
      </c>
      <c r="F93" s="39">
        <v>9.51</v>
      </c>
      <c r="G93" s="39">
        <v>50</v>
      </c>
      <c r="H93" s="39">
        <f t="shared" si="3"/>
        <v>475.5</v>
      </c>
      <c r="I93" s="60"/>
    </row>
    <row r="94" ht="30" customHeight="1" spans="1:9">
      <c r="A94" s="39">
        <v>91</v>
      </c>
      <c r="B94" s="39" t="s">
        <v>91</v>
      </c>
      <c r="C94" s="39" t="s">
        <v>110</v>
      </c>
      <c r="D94" s="39">
        <v>2</v>
      </c>
      <c r="E94" s="39">
        <v>11.47</v>
      </c>
      <c r="F94" s="39">
        <v>2.53</v>
      </c>
      <c r="G94" s="39">
        <v>50</v>
      </c>
      <c r="H94" s="39">
        <f t="shared" si="3"/>
        <v>126.5</v>
      </c>
      <c r="I94" s="60"/>
    </row>
    <row r="95" ht="30" customHeight="1" spans="1:9">
      <c r="A95" s="39">
        <v>92</v>
      </c>
      <c r="B95" s="39" t="s">
        <v>111</v>
      </c>
      <c r="C95" s="39" t="s">
        <v>112</v>
      </c>
      <c r="D95" s="39">
        <v>3</v>
      </c>
      <c r="E95" s="39">
        <v>13.72</v>
      </c>
      <c r="F95" s="39">
        <v>12.64</v>
      </c>
      <c r="G95" s="39">
        <v>50</v>
      </c>
      <c r="H95" s="39">
        <f t="shared" ref="H95:H138" si="4">F95*G95</f>
        <v>632</v>
      </c>
      <c r="I95" s="60"/>
    </row>
    <row r="96" ht="30" customHeight="1" spans="1:9">
      <c r="A96" s="39">
        <v>93</v>
      </c>
      <c r="B96" s="39" t="s">
        <v>111</v>
      </c>
      <c r="C96" s="39" t="s">
        <v>113</v>
      </c>
      <c r="D96" s="39">
        <v>1</v>
      </c>
      <c r="E96" s="39">
        <v>6.74</v>
      </c>
      <c r="F96" s="39">
        <v>6.74</v>
      </c>
      <c r="G96" s="39">
        <v>50</v>
      </c>
      <c r="H96" s="39">
        <f t="shared" si="4"/>
        <v>337</v>
      </c>
      <c r="I96" s="60"/>
    </row>
    <row r="97" ht="30" customHeight="1" spans="1:9">
      <c r="A97" s="39">
        <v>94</v>
      </c>
      <c r="B97" s="39" t="s">
        <v>111</v>
      </c>
      <c r="C97" s="39" t="s">
        <v>114</v>
      </c>
      <c r="D97" s="39">
        <v>4</v>
      </c>
      <c r="E97" s="39">
        <v>10.35</v>
      </c>
      <c r="F97" s="39">
        <v>10.35</v>
      </c>
      <c r="G97" s="39">
        <v>50</v>
      </c>
      <c r="H97" s="39">
        <f t="shared" si="4"/>
        <v>517.5</v>
      </c>
      <c r="I97" s="60"/>
    </row>
    <row r="98" ht="30" customHeight="1" spans="1:9">
      <c r="A98" s="39">
        <v>95</v>
      </c>
      <c r="B98" s="39" t="s">
        <v>111</v>
      </c>
      <c r="C98" s="39" t="s">
        <v>115</v>
      </c>
      <c r="D98" s="39">
        <v>2</v>
      </c>
      <c r="E98" s="39">
        <v>5.72</v>
      </c>
      <c r="F98" s="39">
        <v>5.72</v>
      </c>
      <c r="G98" s="39">
        <v>50</v>
      </c>
      <c r="H98" s="39">
        <f t="shared" si="4"/>
        <v>286</v>
      </c>
      <c r="I98" s="60"/>
    </row>
    <row r="99" ht="30" customHeight="1" spans="1:9">
      <c r="A99" s="39">
        <v>96</v>
      </c>
      <c r="B99" s="39" t="s">
        <v>111</v>
      </c>
      <c r="C99" s="39" t="s">
        <v>116</v>
      </c>
      <c r="D99" s="39">
        <v>2</v>
      </c>
      <c r="E99" s="39">
        <v>19.99</v>
      </c>
      <c r="F99" s="39">
        <v>7</v>
      </c>
      <c r="G99" s="39">
        <v>50</v>
      </c>
      <c r="H99" s="39">
        <f t="shared" si="4"/>
        <v>350</v>
      </c>
      <c r="I99" s="60"/>
    </row>
    <row r="100" ht="30" customHeight="1" spans="1:9">
      <c r="A100" s="39">
        <v>97</v>
      </c>
      <c r="B100" s="39" t="s">
        <v>111</v>
      </c>
      <c r="C100" s="39" t="s">
        <v>117</v>
      </c>
      <c r="D100" s="39">
        <v>4</v>
      </c>
      <c r="E100" s="39">
        <v>19.46</v>
      </c>
      <c r="F100" s="39">
        <v>19.46</v>
      </c>
      <c r="G100" s="39">
        <v>50</v>
      </c>
      <c r="H100" s="39">
        <f t="shared" si="4"/>
        <v>973</v>
      </c>
      <c r="I100" s="60"/>
    </row>
    <row r="101" ht="30" customHeight="1" spans="1:9">
      <c r="A101" s="39">
        <v>98</v>
      </c>
      <c r="B101" s="39" t="s">
        <v>111</v>
      </c>
      <c r="C101" s="39" t="s">
        <v>118</v>
      </c>
      <c r="D101" s="39">
        <v>4</v>
      </c>
      <c r="E101" s="39">
        <v>4</v>
      </c>
      <c r="F101" s="39">
        <v>4</v>
      </c>
      <c r="G101" s="39">
        <v>50</v>
      </c>
      <c r="H101" s="39">
        <f t="shared" si="4"/>
        <v>200</v>
      </c>
      <c r="I101" s="60"/>
    </row>
    <row r="102" ht="30" customHeight="1" spans="1:9">
      <c r="A102" s="39">
        <v>99</v>
      </c>
      <c r="B102" s="39" t="s">
        <v>111</v>
      </c>
      <c r="C102" s="39" t="s">
        <v>119</v>
      </c>
      <c r="D102" s="39">
        <v>4</v>
      </c>
      <c r="E102" s="39">
        <v>3.72</v>
      </c>
      <c r="F102" s="39">
        <v>3.72</v>
      </c>
      <c r="G102" s="39">
        <v>50</v>
      </c>
      <c r="H102" s="39">
        <f t="shared" si="4"/>
        <v>186</v>
      </c>
      <c r="I102" s="60"/>
    </row>
    <row r="103" ht="30" customHeight="1" spans="1:9">
      <c r="A103" s="39">
        <v>100</v>
      </c>
      <c r="B103" s="39" t="s">
        <v>111</v>
      </c>
      <c r="C103" s="39" t="s">
        <v>120</v>
      </c>
      <c r="D103" s="39">
        <v>4</v>
      </c>
      <c r="E103" s="39">
        <v>4.88</v>
      </c>
      <c r="F103" s="39">
        <v>4.88</v>
      </c>
      <c r="G103" s="39">
        <v>50</v>
      </c>
      <c r="H103" s="39">
        <f t="shared" si="4"/>
        <v>244</v>
      </c>
      <c r="I103" s="60"/>
    </row>
    <row r="104" ht="30" customHeight="1" spans="1:9">
      <c r="A104" s="39">
        <v>101</v>
      </c>
      <c r="B104" s="39" t="s">
        <v>121</v>
      </c>
      <c r="C104" s="39" t="s">
        <v>122</v>
      </c>
      <c r="D104" s="39">
        <v>3</v>
      </c>
      <c r="E104" s="39">
        <v>17.06</v>
      </c>
      <c r="F104" s="39">
        <v>11.06</v>
      </c>
      <c r="G104" s="39">
        <v>50</v>
      </c>
      <c r="H104" s="39">
        <f t="shared" si="4"/>
        <v>553</v>
      </c>
      <c r="I104" s="61"/>
    </row>
    <row r="105" ht="30" customHeight="1" spans="1:9">
      <c r="A105" s="39">
        <v>102</v>
      </c>
      <c r="B105" s="39" t="s">
        <v>121</v>
      </c>
      <c r="C105" s="39" t="s">
        <v>123</v>
      </c>
      <c r="D105" s="39">
        <v>1</v>
      </c>
      <c r="E105" s="39">
        <v>5.24</v>
      </c>
      <c r="F105" s="39">
        <v>5.24</v>
      </c>
      <c r="G105" s="39">
        <v>50</v>
      </c>
      <c r="H105" s="39">
        <f t="shared" si="4"/>
        <v>262</v>
      </c>
      <c r="I105" s="60"/>
    </row>
    <row r="106" ht="30" customHeight="1" spans="1:9">
      <c r="A106" s="39">
        <v>103</v>
      </c>
      <c r="B106" s="39" t="s">
        <v>121</v>
      </c>
      <c r="C106" s="39" t="s">
        <v>124</v>
      </c>
      <c r="D106" s="39">
        <v>1</v>
      </c>
      <c r="E106" s="39">
        <v>9.22</v>
      </c>
      <c r="F106" s="39">
        <v>9.22</v>
      </c>
      <c r="G106" s="39">
        <v>50</v>
      </c>
      <c r="H106" s="39">
        <f t="shared" si="4"/>
        <v>461</v>
      </c>
      <c r="I106" s="60"/>
    </row>
    <row r="107" ht="30" customHeight="1" spans="1:9">
      <c r="A107" s="39">
        <v>104</v>
      </c>
      <c r="B107" s="39" t="s">
        <v>121</v>
      </c>
      <c r="C107" s="39" t="s">
        <v>125</v>
      </c>
      <c r="D107" s="39">
        <v>2</v>
      </c>
      <c r="E107" s="39">
        <v>22.14</v>
      </c>
      <c r="F107" s="39">
        <v>22.14</v>
      </c>
      <c r="G107" s="39">
        <v>50</v>
      </c>
      <c r="H107" s="39">
        <f t="shared" si="4"/>
        <v>1107</v>
      </c>
      <c r="I107" s="60"/>
    </row>
    <row r="108" ht="30" customHeight="1" spans="1:9">
      <c r="A108" s="39">
        <v>105</v>
      </c>
      <c r="B108" s="39" t="s">
        <v>121</v>
      </c>
      <c r="C108" s="39" t="s">
        <v>126</v>
      </c>
      <c r="D108" s="39">
        <v>3</v>
      </c>
      <c r="E108" s="39">
        <v>18.26</v>
      </c>
      <c r="F108" s="39">
        <v>18.26</v>
      </c>
      <c r="G108" s="39">
        <v>50</v>
      </c>
      <c r="H108" s="39">
        <f t="shared" si="4"/>
        <v>913</v>
      </c>
      <c r="I108" s="60"/>
    </row>
    <row r="109" ht="30" customHeight="1" spans="1:9">
      <c r="A109" s="39">
        <v>106</v>
      </c>
      <c r="B109" s="39" t="s">
        <v>121</v>
      </c>
      <c r="C109" s="39" t="s">
        <v>127</v>
      </c>
      <c r="D109" s="39">
        <v>3</v>
      </c>
      <c r="E109" s="39">
        <v>14.45</v>
      </c>
      <c r="F109" s="39">
        <v>14.45</v>
      </c>
      <c r="G109" s="39">
        <v>50</v>
      </c>
      <c r="H109" s="39">
        <f t="shared" si="4"/>
        <v>722.5</v>
      </c>
      <c r="I109" s="60"/>
    </row>
    <row r="110" ht="30" customHeight="1" spans="1:9">
      <c r="A110" s="39">
        <v>107</v>
      </c>
      <c r="B110" s="39" t="s">
        <v>121</v>
      </c>
      <c r="C110" s="39" t="s">
        <v>128</v>
      </c>
      <c r="D110" s="39">
        <v>2</v>
      </c>
      <c r="E110" s="39">
        <v>26.55</v>
      </c>
      <c r="F110" s="39">
        <v>26.55</v>
      </c>
      <c r="G110" s="39">
        <v>50</v>
      </c>
      <c r="H110" s="39">
        <f t="shared" si="4"/>
        <v>1327.5</v>
      </c>
      <c r="I110" s="60"/>
    </row>
    <row r="111" ht="30" customHeight="1" spans="1:9">
      <c r="A111" s="39">
        <v>108</v>
      </c>
      <c r="B111" s="39" t="s">
        <v>121</v>
      </c>
      <c r="C111" s="39" t="s">
        <v>129</v>
      </c>
      <c r="D111" s="39">
        <v>3</v>
      </c>
      <c r="E111" s="39">
        <v>6</v>
      </c>
      <c r="F111" s="39">
        <v>6</v>
      </c>
      <c r="G111" s="39">
        <v>50</v>
      </c>
      <c r="H111" s="39">
        <f t="shared" si="4"/>
        <v>300</v>
      </c>
      <c r="I111" s="60"/>
    </row>
    <row r="112" ht="30" customHeight="1" spans="1:9">
      <c r="A112" s="39">
        <v>109</v>
      </c>
      <c r="B112" s="39" t="s">
        <v>121</v>
      </c>
      <c r="C112" s="39" t="s">
        <v>130</v>
      </c>
      <c r="D112" s="39">
        <v>2</v>
      </c>
      <c r="E112" s="39">
        <v>10.21</v>
      </c>
      <c r="F112" s="39">
        <v>10.21</v>
      </c>
      <c r="G112" s="39">
        <v>50</v>
      </c>
      <c r="H112" s="39">
        <f t="shared" si="4"/>
        <v>510.5</v>
      </c>
      <c r="I112" s="60"/>
    </row>
    <row r="113" ht="30" customHeight="1" spans="1:9">
      <c r="A113" s="39">
        <v>110</v>
      </c>
      <c r="B113" s="39" t="s">
        <v>121</v>
      </c>
      <c r="C113" s="39" t="s">
        <v>131</v>
      </c>
      <c r="D113" s="39">
        <v>3</v>
      </c>
      <c r="E113" s="39">
        <v>13.53</v>
      </c>
      <c r="F113" s="39">
        <v>4.07</v>
      </c>
      <c r="G113" s="39">
        <v>50</v>
      </c>
      <c r="H113" s="39">
        <f t="shared" si="4"/>
        <v>203.5</v>
      </c>
      <c r="I113" s="61"/>
    </row>
    <row r="114" ht="30" customHeight="1" spans="1:9">
      <c r="A114" s="39">
        <v>111</v>
      </c>
      <c r="B114" s="39" t="s">
        <v>132</v>
      </c>
      <c r="C114" s="39" t="s">
        <v>133</v>
      </c>
      <c r="D114" s="39">
        <v>3</v>
      </c>
      <c r="E114" s="39">
        <v>5.45</v>
      </c>
      <c r="F114" s="39">
        <v>5.45</v>
      </c>
      <c r="G114" s="39">
        <v>50</v>
      </c>
      <c r="H114" s="39">
        <f t="shared" si="4"/>
        <v>272.5</v>
      </c>
      <c r="I114" s="60"/>
    </row>
    <row r="115" ht="30" customHeight="1" spans="1:9">
      <c r="A115" s="39">
        <v>112</v>
      </c>
      <c r="B115" s="39" t="s">
        <v>132</v>
      </c>
      <c r="C115" s="39" t="s">
        <v>134</v>
      </c>
      <c r="D115" s="39">
        <v>2</v>
      </c>
      <c r="E115" s="39">
        <v>6.93</v>
      </c>
      <c r="F115" s="39">
        <v>6.93</v>
      </c>
      <c r="G115" s="39">
        <v>50</v>
      </c>
      <c r="H115" s="39">
        <f t="shared" si="4"/>
        <v>346.5</v>
      </c>
      <c r="I115" s="60"/>
    </row>
    <row r="116" ht="30" customHeight="1" spans="1:9">
      <c r="A116" s="39">
        <v>113</v>
      </c>
      <c r="B116" s="39" t="s">
        <v>132</v>
      </c>
      <c r="C116" s="39" t="s">
        <v>135</v>
      </c>
      <c r="D116" s="39">
        <v>1</v>
      </c>
      <c r="E116" s="39">
        <v>8.93</v>
      </c>
      <c r="F116" s="39">
        <v>8.93</v>
      </c>
      <c r="G116" s="39">
        <v>50</v>
      </c>
      <c r="H116" s="39">
        <f t="shared" si="4"/>
        <v>446.5</v>
      </c>
      <c r="I116" s="60"/>
    </row>
    <row r="117" ht="30" customHeight="1" spans="1:9">
      <c r="A117" s="39">
        <v>114</v>
      </c>
      <c r="B117" s="39" t="s">
        <v>132</v>
      </c>
      <c r="C117" s="39" t="s">
        <v>136</v>
      </c>
      <c r="D117" s="39">
        <v>2</v>
      </c>
      <c r="E117" s="39">
        <v>23.3</v>
      </c>
      <c r="F117" s="39">
        <v>23.3</v>
      </c>
      <c r="G117" s="39">
        <v>50</v>
      </c>
      <c r="H117" s="39">
        <f t="shared" si="4"/>
        <v>1165</v>
      </c>
      <c r="I117" s="60"/>
    </row>
    <row r="118" ht="30" customHeight="1" spans="1:9">
      <c r="A118" s="39">
        <v>115</v>
      </c>
      <c r="B118" s="39" t="s">
        <v>132</v>
      </c>
      <c r="C118" s="39" t="s">
        <v>137</v>
      </c>
      <c r="D118" s="39">
        <v>2</v>
      </c>
      <c r="E118" s="39">
        <v>9.25</v>
      </c>
      <c r="F118" s="39">
        <v>9.25</v>
      </c>
      <c r="G118" s="39">
        <v>50</v>
      </c>
      <c r="H118" s="39">
        <f t="shared" si="4"/>
        <v>462.5</v>
      </c>
      <c r="I118" s="60"/>
    </row>
    <row r="119" ht="30" customHeight="1" spans="1:9">
      <c r="A119" s="39">
        <v>116</v>
      </c>
      <c r="B119" s="39" t="s">
        <v>132</v>
      </c>
      <c r="C119" s="39" t="s">
        <v>138</v>
      </c>
      <c r="D119" s="39">
        <v>4</v>
      </c>
      <c r="E119" s="39">
        <v>12.93</v>
      </c>
      <c r="F119" s="39">
        <v>12.93</v>
      </c>
      <c r="G119" s="39">
        <v>50</v>
      </c>
      <c r="H119" s="39">
        <f t="shared" si="4"/>
        <v>646.5</v>
      </c>
      <c r="I119" s="60"/>
    </row>
    <row r="120" ht="30" customHeight="1" spans="1:9">
      <c r="A120" s="39">
        <v>117</v>
      </c>
      <c r="B120" s="39" t="s">
        <v>132</v>
      </c>
      <c r="C120" s="39" t="s">
        <v>139</v>
      </c>
      <c r="D120" s="39">
        <v>1</v>
      </c>
      <c r="E120" s="39">
        <v>16.22</v>
      </c>
      <c r="F120" s="39">
        <v>16.22</v>
      </c>
      <c r="G120" s="39">
        <v>50</v>
      </c>
      <c r="H120" s="39">
        <f t="shared" si="4"/>
        <v>811</v>
      </c>
      <c r="I120" s="60"/>
    </row>
    <row r="121" ht="30" customHeight="1" spans="1:9">
      <c r="A121" s="39">
        <v>118</v>
      </c>
      <c r="B121" s="39" t="s">
        <v>132</v>
      </c>
      <c r="C121" s="39" t="s">
        <v>140</v>
      </c>
      <c r="D121" s="39">
        <v>4</v>
      </c>
      <c r="E121" s="39">
        <v>2.5</v>
      </c>
      <c r="F121" s="39">
        <v>2.5</v>
      </c>
      <c r="G121" s="39">
        <v>50</v>
      </c>
      <c r="H121" s="39">
        <f t="shared" si="4"/>
        <v>125</v>
      </c>
      <c r="I121" s="60"/>
    </row>
    <row r="122" ht="30" customHeight="1" spans="1:9">
      <c r="A122" s="39">
        <v>119</v>
      </c>
      <c r="B122" s="39" t="s">
        <v>132</v>
      </c>
      <c r="C122" s="39" t="s">
        <v>141</v>
      </c>
      <c r="D122" s="39">
        <v>4</v>
      </c>
      <c r="E122" s="39">
        <v>18.26</v>
      </c>
      <c r="F122" s="39">
        <v>18.26</v>
      </c>
      <c r="G122" s="39">
        <v>50</v>
      </c>
      <c r="H122" s="39">
        <f t="shared" si="4"/>
        <v>913</v>
      </c>
      <c r="I122" s="60"/>
    </row>
    <row r="123" ht="30" customHeight="1" spans="1:9">
      <c r="A123" s="39">
        <v>120</v>
      </c>
      <c r="B123" s="39" t="s">
        <v>132</v>
      </c>
      <c r="C123" s="39" t="s">
        <v>142</v>
      </c>
      <c r="D123" s="39">
        <v>4</v>
      </c>
      <c r="E123" s="39">
        <v>13.92</v>
      </c>
      <c r="F123" s="39">
        <v>13.92</v>
      </c>
      <c r="G123" s="39">
        <v>50</v>
      </c>
      <c r="H123" s="39">
        <f t="shared" si="4"/>
        <v>696</v>
      </c>
      <c r="I123" s="60"/>
    </row>
    <row r="124" ht="30" customHeight="1" spans="1:9">
      <c r="A124" s="39">
        <v>121</v>
      </c>
      <c r="B124" s="39" t="s">
        <v>132</v>
      </c>
      <c r="C124" s="39" t="s">
        <v>143</v>
      </c>
      <c r="D124" s="39">
        <v>3</v>
      </c>
      <c r="E124" s="39">
        <v>15.75</v>
      </c>
      <c r="F124" s="39">
        <v>15.75</v>
      </c>
      <c r="G124" s="39">
        <v>50</v>
      </c>
      <c r="H124" s="39">
        <f t="shared" si="4"/>
        <v>787.5</v>
      </c>
      <c r="I124" s="60"/>
    </row>
    <row r="125" ht="30" customHeight="1" spans="1:9">
      <c r="A125" s="39">
        <v>122</v>
      </c>
      <c r="B125" s="39" t="s">
        <v>132</v>
      </c>
      <c r="C125" s="39" t="s">
        <v>144</v>
      </c>
      <c r="D125" s="39">
        <v>2</v>
      </c>
      <c r="E125" s="39">
        <v>24.81</v>
      </c>
      <c r="F125" s="39">
        <v>24.81</v>
      </c>
      <c r="G125" s="39">
        <v>50</v>
      </c>
      <c r="H125" s="39">
        <f t="shared" si="4"/>
        <v>1240.5</v>
      </c>
      <c r="I125" s="60"/>
    </row>
    <row r="126" ht="30" customHeight="1" spans="1:9">
      <c r="A126" s="39">
        <v>123</v>
      </c>
      <c r="B126" s="39" t="s">
        <v>132</v>
      </c>
      <c r="C126" s="39" t="s">
        <v>145</v>
      </c>
      <c r="D126" s="39">
        <v>1</v>
      </c>
      <c r="E126" s="39">
        <v>6.48</v>
      </c>
      <c r="F126" s="39">
        <v>6.48</v>
      </c>
      <c r="G126" s="39">
        <v>50</v>
      </c>
      <c r="H126" s="39">
        <f t="shared" si="4"/>
        <v>324</v>
      </c>
      <c r="I126" s="60"/>
    </row>
    <row r="127" ht="30" customHeight="1" spans="1:9">
      <c r="A127" s="39">
        <v>124</v>
      </c>
      <c r="B127" s="39" t="s">
        <v>132</v>
      </c>
      <c r="C127" s="39" t="s">
        <v>146</v>
      </c>
      <c r="D127" s="39">
        <v>2</v>
      </c>
      <c r="E127" s="39">
        <v>14.32</v>
      </c>
      <c r="F127" s="39">
        <v>14.32</v>
      </c>
      <c r="G127" s="39">
        <v>50</v>
      </c>
      <c r="H127" s="39">
        <f t="shared" si="4"/>
        <v>716</v>
      </c>
      <c r="I127" s="60"/>
    </row>
    <row r="128" ht="30" customHeight="1" spans="1:9">
      <c r="A128" s="39">
        <v>125</v>
      </c>
      <c r="B128" s="39" t="s">
        <v>132</v>
      </c>
      <c r="C128" s="39" t="s">
        <v>147</v>
      </c>
      <c r="D128" s="39">
        <v>1</v>
      </c>
      <c r="E128" s="39">
        <v>4</v>
      </c>
      <c r="F128" s="39">
        <v>4</v>
      </c>
      <c r="G128" s="39">
        <v>50</v>
      </c>
      <c r="H128" s="39">
        <f t="shared" si="4"/>
        <v>200</v>
      </c>
      <c r="I128" s="60"/>
    </row>
    <row r="129" ht="30" customHeight="1" spans="1:9">
      <c r="A129" s="39">
        <v>126</v>
      </c>
      <c r="B129" s="39" t="s">
        <v>132</v>
      </c>
      <c r="C129" s="39" t="s">
        <v>148</v>
      </c>
      <c r="D129" s="39">
        <v>1</v>
      </c>
      <c r="E129" s="39">
        <v>5.69</v>
      </c>
      <c r="F129" s="39">
        <v>5.69</v>
      </c>
      <c r="G129" s="39">
        <v>50</v>
      </c>
      <c r="H129" s="39">
        <f t="shared" si="4"/>
        <v>284.5</v>
      </c>
      <c r="I129" s="60"/>
    </row>
    <row r="130" ht="30" customHeight="1" spans="1:9">
      <c r="A130" s="39">
        <v>127</v>
      </c>
      <c r="B130" s="39" t="s">
        <v>132</v>
      </c>
      <c r="C130" s="39" t="s">
        <v>149</v>
      </c>
      <c r="D130" s="39">
        <v>1</v>
      </c>
      <c r="E130" s="39">
        <v>15.06</v>
      </c>
      <c r="F130" s="39">
        <v>15.06</v>
      </c>
      <c r="G130" s="39">
        <v>50</v>
      </c>
      <c r="H130" s="39">
        <f t="shared" si="4"/>
        <v>753</v>
      </c>
      <c r="I130" s="60"/>
    </row>
    <row r="131" ht="30" customHeight="1" spans="1:9">
      <c r="A131" s="39">
        <v>128</v>
      </c>
      <c r="B131" s="39" t="s">
        <v>132</v>
      </c>
      <c r="C131" s="39" t="s">
        <v>150</v>
      </c>
      <c r="D131" s="39">
        <v>1</v>
      </c>
      <c r="E131" s="39">
        <v>2</v>
      </c>
      <c r="F131" s="39">
        <v>2</v>
      </c>
      <c r="G131" s="39">
        <v>50</v>
      </c>
      <c r="H131" s="39">
        <f t="shared" si="4"/>
        <v>100</v>
      </c>
      <c r="I131" s="60"/>
    </row>
    <row r="132" ht="30" customHeight="1" spans="1:9">
      <c r="A132" s="39">
        <v>129</v>
      </c>
      <c r="B132" s="39" t="s">
        <v>151</v>
      </c>
      <c r="C132" s="39" t="s">
        <v>152</v>
      </c>
      <c r="D132" s="39">
        <v>2</v>
      </c>
      <c r="E132" s="39">
        <v>14.34</v>
      </c>
      <c r="F132" s="39">
        <v>14.34</v>
      </c>
      <c r="G132" s="39">
        <v>50</v>
      </c>
      <c r="H132" s="39">
        <f t="shared" si="4"/>
        <v>717</v>
      </c>
      <c r="I132" s="60"/>
    </row>
    <row r="133" ht="30" customHeight="1" spans="1:9">
      <c r="A133" s="39">
        <v>130</v>
      </c>
      <c r="B133" s="39" t="s">
        <v>151</v>
      </c>
      <c r="C133" s="39" t="s">
        <v>153</v>
      </c>
      <c r="D133" s="39">
        <v>1</v>
      </c>
      <c r="E133" s="39">
        <v>8.97</v>
      </c>
      <c r="F133" s="39">
        <v>8.97</v>
      </c>
      <c r="G133" s="39">
        <v>50</v>
      </c>
      <c r="H133" s="39">
        <f t="shared" si="4"/>
        <v>448.5</v>
      </c>
      <c r="I133" s="60"/>
    </row>
    <row r="134" ht="30" customHeight="1" spans="1:9">
      <c r="A134" s="39">
        <v>131</v>
      </c>
      <c r="B134" s="39" t="s">
        <v>151</v>
      </c>
      <c r="C134" s="39" t="s">
        <v>154</v>
      </c>
      <c r="D134" s="39">
        <v>1</v>
      </c>
      <c r="E134" s="39">
        <v>6.46</v>
      </c>
      <c r="F134" s="39">
        <v>6.46</v>
      </c>
      <c r="G134" s="39">
        <v>50</v>
      </c>
      <c r="H134" s="39">
        <f t="shared" si="4"/>
        <v>323</v>
      </c>
      <c r="I134" s="60"/>
    </row>
    <row r="135" ht="30" customHeight="1" spans="1:9">
      <c r="A135" s="39">
        <v>132</v>
      </c>
      <c r="B135" s="39" t="s">
        <v>151</v>
      </c>
      <c r="C135" s="39" t="s">
        <v>155</v>
      </c>
      <c r="D135" s="39">
        <v>1</v>
      </c>
      <c r="E135" s="39">
        <v>10.38</v>
      </c>
      <c r="F135" s="39">
        <v>10.38</v>
      </c>
      <c r="G135" s="39">
        <v>50</v>
      </c>
      <c r="H135" s="39">
        <f t="shared" si="4"/>
        <v>519</v>
      </c>
      <c r="I135" s="60"/>
    </row>
    <row r="136" ht="30" customHeight="1" spans="1:9">
      <c r="A136" s="39">
        <v>133</v>
      </c>
      <c r="B136" s="39" t="s">
        <v>151</v>
      </c>
      <c r="C136" s="39" t="s">
        <v>156</v>
      </c>
      <c r="D136" s="39">
        <v>1</v>
      </c>
      <c r="E136" s="39">
        <v>7.54</v>
      </c>
      <c r="F136" s="39">
        <v>7.54</v>
      </c>
      <c r="G136" s="39">
        <v>50</v>
      </c>
      <c r="H136" s="39">
        <f t="shared" si="4"/>
        <v>377</v>
      </c>
      <c r="I136" s="60"/>
    </row>
    <row r="137" ht="30" customHeight="1" spans="1:9">
      <c r="A137" s="39">
        <v>134</v>
      </c>
      <c r="B137" s="39" t="s">
        <v>151</v>
      </c>
      <c r="C137" s="39" t="s">
        <v>157</v>
      </c>
      <c r="D137" s="39">
        <v>3</v>
      </c>
      <c r="E137" s="39">
        <v>15.95</v>
      </c>
      <c r="F137" s="39">
        <v>15.95</v>
      </c>
      <c r="G137" s="39">
        <v>50</v>
      </c>
      <c r="H137" s="39">
        <f t="shared" si="4"/>
        <v>797.5</v>
      </c>
      <c r="I137" s="60"/>
    </row>
    <row r="138" ht="30" customHeight="1" spans="1:9">
      <c r="A138" s="39">
        <v>135</v>
      </c>
      <c r="B138" s="39" t="s">
        <v>151</v>
      </c>
      <c r="C138" s="39" t="s">
        <v>158</v>
      </c>
      <c r="D138" s="39">
        <v>3</v>
      </c>
      <c r="E138" s="39">
        <v>15.15</v>
      </c>
      <c r="F138" s="39">
        <v>15.15</v>
      </c>
      <c r="G138" s="39">
        <v>50</v>
      </c>
      <c r="H138" s="39">
        <f t="shared" si="4"/>
        <v>757.5</v>
      </c>
      <c r="I138" s="60"/>
    </row>
    <row r="139" ht="30" customHeight="1" spans="1:9">
      <c r="A139" s="39">
        <v>136</v>
      </c>
      <c r="B139" s="39" t="s">
        <v>159</v>
      </c>
      <c r="C139" s="39" t="s">
        <v>160</v>
      </c>
      <c r="D139" s="39">
        <v>1</v>
      </c>
      <c r="E139" s="39">
        <v>8.57</v>
      </c>
      <c r="F139" s="39">
        <v>8.57</v>
      </c>
      <c r="G139" s="39">
        <v>50</v>
      </c>
      <c r="H139" s="39">
        <f t="shared" ref="H139:H147" si="5">F139*G139</f>
        <v>428.5</v>
      </c>
      <c r="I139" s="60"/>
    </row>
    <row r="140" ht="30" customHeight="1" spans="1:9">
      <c r="A140" s="39">
        <v>137</v>
      </c>
      <c r="B140" s="39" t="s">
        <v>159</v>
      </c>
      <c r="C140" s="39" t="s">
        <v>161</v>
      </c>
      <c r="D140" s="39">
        <v>1</v>
      </c>
      <c r="E140" s="39">
        <v>18.8</v>
      </c>
      <c r="F140" s="39">
        <v>14.3</v>
      </c>
      <c r="G140" s="39">
        <v>50</v>
      </c>
      <c r="H140" s="39">
        <f t="shared" si="5"/>
        <v>715</v>
      </c>
      <c r="I140" s="61"/>
    </row>
    <row r="141" ht="30" customHeight="1" spans="1:9">
      <c r="A141" s="39">
        <v>138</v>
      </c>
      <c r="B141" s="39" t="s">
        <v>159</v>
      </c>
      <c r="C141" s="39" t="s">
        <v>162</v>
      </c>
      <c r="D141" s="39">
        <v>3</v>
      </c>
      <c r="E141" s="39">
        <v>5.37</v>
      </c>
      <c r="F141" s="39">
        <v>5.37</v>
      </c>
      <c r="G141" s="39">
        <v>50</v>
      </c>
      <c r="H141" s="39">
        <f t="shared" si="5"/>
        <v>268.5</v>
      </c>
      <c r="I141" s="63"/>
    </row>
    <row r="142" ht="30" customHeight="1" spans="1:9">
      <c r="A142" s="39">
        <v>139</v>
      </c>
      <c r="B142" s="39" t="s">
        <v>159</v>
      </c>
      <c r="C142" s="39" t="s">
        <v>163</v>
      </c>
      <c r="D142" s="39">
        <v>1</v>
      </c>
      <c r="E142" s="39">
        <v>16.13</v>
      </c>
      <c r="F142" s="39">
        <v>10.76</v>
      </c>
      <c r="G142" s="39">
        <v>50</v>
      </c>
      <c r="H142" s="39">
        <f t="shared" si="5"/>
        <v>538</v>
      </c>
      <c r="I142" s="61"/>
    </row>
    <row r="143" ht="30" customHeight="1" spans="1:9">
      <c r="A143" s="39">
        <v>140</v>
      </c>
      <c r="B143" s="39" t="s">
        <v>159</v>
      </c>
      <c r="C143" s="39" t="s">
        <v>164</v>
      </c>
      <c r="D143" s="39">
        <v>4</v>
      </c>
      <c r="E143" s="39">
        <v>5.3</v>
      </c>
      <c r="F143" s="39">
        <v>5.3</v>
      </c>
      <c r="G143" s="39">
        <v>50</v>
      </c>
      <c r="H143" s="39">
        <f t="shared" si="5"/>
        <v>265</v>
      </c>
      <c r="I143" s="63"/>
    </row>
    <row r="144" ht="30" customHeight="1" spans="1:9">
      <c r="A144" s="39">
        <v>141</v>
      </c>
      <c r="B144" s="39" t="s">
        <v>159</v>
      </c>
      <c r="C144" s="39" t="s">
        <v>165</v>
      </c>
      <c r="D144" s="39">
        <v>4</v>
      </c>
      <c r="E144" s="39">
        <v>6.4</v>
      </c>
      <c r="F144" s="39">
        <v>6.4</v>
      </c>
      <c r="G144" s="39">
        <v>50</v>
      </c>
      <c r="H144" s="39">
        <f t="shared" si="5"/>
        <v>320</v>
      </c>
      <c r="I144" s="63"/>
    </row>
    <row r="145" ht="30" customHeight="1" spans="1:9">
      <c r="A145" s="39">
        <v>142</v>
      </c>
      <c r="B145" s="39" t="s">
        <v>159</v>
      </c>
      <c r="C145" s="39" t="s">
        <v>166</v>
      </c>
      <c r="D145" s="39">
        <v>3</v>
      </c>
      <c r="E145" s="39">
        <v>16.33</v>
      </c>
      <c r="F145" s="39">
        <v>13.83</v>
      </c>
      <c r="G145" s="39">
        <v>50</v>
      </c>
      <c r="H145" s="39">
        <f t="shared" si="5"/>
        <v>691.5</v>
      </c>
      <c r="I145" s="61"/>
    </row>
    <row r="146" ht="30" customHeight="1" spans="1:9">
      <c r="A146" s="39">
        <v>143</v>
      </c>
      <c r="B146" s="39" t="s">
        <v>159</v>
      </c>
      <c r="C146" s="39" t="s">
        <v>167</v>
      </c>
      <c r="D146" s="39">
        <v>2</v>
      </c>
      <c r="E146" s="39">
        <v>16</v>
      </c>
      <c r="F146" s="39">
        <v>16</v>
      </c>
      <c r="G146" s="39">
        <v>50</v>
      </c>
      <c r="H146" s="39">
        <f t="shared" si="5"/>
        <v>800</v>
      </c>
      <c r="I146" s="59"/>
    </row>
    <row r="147" ht="30" customHeight="1" spans="1:9">
      <c r="A147" s="39">
        <v>144</v>
      </c>
      <c r="B147" s="39" t="s">
        <v>159</v>
      </c>
      <c r="C147" s="39" t="s">
        <v>168</v>
      </c>
      <c r="D147" s="39">
        <v>3</v>
      </c>
      <c r="E147" s="39">
        <v>35.67</v>
      </c>
      <c r="F147" s="39">
        <v>35.67</v>
      </c>
      <c r="G147" s="39">
        <v>50</v>
      </c>
      <c r="H147" s="39">
        <f t="shared" si="5"/>
        <v>1783.5</v>
      </c>
      <c r="I147" s="59"/>
    </row>
    <row r="148" ht="30" customHeight="1" spans="1:9">
      <c r="A148" s="39">
        <v>145</v>
      </c>
      <c r="B148" s="39" t="s">
        <v>169</v>
      </c>
      <c r="C148" s="39" t="s">
        <v>170</v>
      </c>
      <c r="D148" s="62">
        <v>3</v>
      </c>
      <c r="E148" s="62">
        <v>16.61</v>
      </c>
      <c r="F148" s="62">
        <f>16.61-3.07</f>
        <v>13.54</v>
      </c>
      <c r="G148" s="39">
        <v>50</v>
      </c>
      <c r="H148" s="39">
        <f t="shared" ref="H148:H169" si="6">F148*G148</f>
        <v>677</v>
      </c>
      <c r="I148" s="61"/>
    </row>
    <row r="149" ht="30" customHeight="1" spans="1:9">
      <c r="A149" s="39">
        <v>146</v>
      </c>
      <c r="B149" s="39" t="s">
        <v>169</v>
      </c>
      <c r="C149" s="39" t="s">
        <v>171</v>
      </c>
      <c r="D149" s="62">
        <v>4</v>
      </c>
      <c r="E149" s="62">
        <v>4</v>
      </c>
      <c r="F149" s="62">
        <v>4</v>
      </c>
      <c r="G149" s="39">
        <v>50</v>
      </c>
      <c r="H149" s="39">
        <f t="shared" si="6"/>
        <v>200</v>
      </c>
      <c r="I149" s="61"/>
    </row>
    <row r="150" ht="30" customHeight="1" spans="1:9">
      <c r="A150" s="39">
        <v>147</v>
      </c>
      <c r="B150" s="39" t="s">
        <v>169</v>
      </c>
      <c r="C150" s="39" t="s">
        <v>172</v>
      </c>
      <c r="D150" s="62">
        <v>4</v>
      </c>
      <c r="E150" s="62">
        <v>3</v>
      </c>
      <c r="F150" s="62">
        <v>3</v>
      </c>
      <c r="G150" s="39">
        <v>50</v>
      </c>
      <c r="H150" s="39">
        <f t="shared" si="6"/>
        <v>150</v>
      </c>
      <c r="I150" s="61"/>
    </row>
    <row r="151" ht="30" customHeight="1" spans="1:9">
      <c r="A151" s="39">
        <v>148</v>
      </c>
      <c r="B151" s="39" t="s">
        <v>169</v>
      </c>
      <c r="C151" s="39" t="s">
        <v>173</v>
      </c>
      <c r="D151" s="62">
        <v>3</v>
      </c>
      <c r="E151" s="62">
        <v>17.59</v>
      </c>
      <c r="F151" s="62">
        <f>17.59-1</f>
        <v>16.59</v>
      </c>
      <c r="G151" s="39">
        <v>50</v>
      </c>
      <c r="H151" s="39">
        <f t="shared" si="6"/>
        <v>829.5</v>
      </c>
      <c r="I151" s="61"/>
    </row>
    <row r="152" ht="30" customHeight="1" spans="1:9">
      <c r="A152" s="39">
        <v>149</v>
      </c>
      <c r="B152" s="39" t="s">
        <v>169</v>
      </c>
      <c r="C152" s="39" t="s">
        <v>174</v>
      </c>
      <c r="D152" s="62">
        <v>4</v>
      </c>
      <c r="E152" s="62">
        <v>11.86</v>
      </c>
      <c r="F152" s="62">
        <f>11.86-2.51</f>
        <v>9.35</v>
      </c>
      <c r="G152" s="39">
        <v>50</v>
      </c>
      <c r="H152" s="39">
        <f t="shared" si="6"/>
        <v>467.5</v>
      </c>
      <c r="I152" s="61"/>
    </row>
    <row r="153" ht="30" customHeight="1" spans="1:9">
      <c r="A153" s="39">
        <v>150</v>
      </c>
      <c r="B153" s="39" t="s">
        <v>169</v>
      </c>
      <c r="C153" s="39" t="s">
        <v>175</v>
      </c>
      <c r="D153" s="62">
        <v>1</v>
      </c>
      <c r="E153" s="62">
        <v>11.93</v>
      </c>
      <c r="F153" s="62">
        <v>11.93</v>
      </c>
      <c r="G153" s="39">
        <v>50</v>
      </c>
      <c r="H153" s="39">
        <f t="shared" si="6"/>
        <v>596.5</v>
      </c>
      <c r="I153" s="61"/>
    </row>
    <row r="154" ht="30" customHeight="1" spans="1:9">
      <c r="A154" s="39">
        <v>151</v>
      </c>
      <c r="B154" s="39" t="s">
        <v>169</v>
      </c>
      <c r="C154" s="39" t="s">
        <v>176</v>
      </c>
      <c r="D154" s="62">
        <v>5</v>
      </c>
      <c r="E154" s="62">
        <v>8.52</v>
      </c>
      <c r="F154" s="62">
        <f>8.52-1.8</f>
        <v>6.72</v>
      </c>
      <c r="G154" s="39">
        <v>50</v>
      </c>
      <c r="H154" s="39">
        <f t="shared" si="6"/>
        <v>336</v>
      </c>
      <c r="I154" s="61"/>
    </row>
    <row r="155" ht="30" customHeight="1" spans="1:9">
      <c r="A155" s="39">
        <v>152</v>
      </c>
      <c r="B155" s="39" t="s">
        <v>169</v>
      </c>
      <c r="C155" s="39" t="s">
        <v>177</v>
      </c>
      <c r="D155" s="62">
        <v>3</v>
      </c>
      <c r="E155" s="62">
        <v>15.44</v>
      </c>
      <c r="F155" s="62">
        <f>15.44-2.44</f>
        <v>13</v>
      </c>
      <c r="G155" s="39">
        <v>50</v>
      </c>
      <c r="H155" s="39">
        <f t="shared" si="6"/>
        <v>650</v>
      </c>
      <c r="I155" s="61"/>
    </row>
    <row r="156" ht="30" customHeight="1" spans="1:9">
      <c r="A156" s="39">
        <v>153</v>
      </c>
      <c r="B156" s="39" t="s">
        <v>169</v>
      </c>
      <c r="C156" s="39" t="s">
        <v>178</v>
      </c>
      <c r="D156" s="62">
        <v>2</v>
      </c>
      <c r="E156" s="62">
        <v>13.63</v>
      </c>
      <c r="F156" s="62">
        <f>13.63-1</f>
        <v>12.63</v>
      </c>
      <c r="G156" s="39">
        <v>50</v>
      </c>
      <c r="H156" s="39">
        <f t="shared" si="6"/>
        <v>631.5</v>
      </c>
      <c r="I156" s="61"/>
    </row>
    <row r="157" ht="30" customHeight="1" spans="1:9">
      <c r="A157" s="39">
        <v>154</v>
      </c>
      <c r="B157" s="39" t="s">
        <v>169</v>
      </c>
      <c r="C157" s="39" t="s">
        <v>179</v>
      </c>
      <c r="D157" s="62">
        <v>5</v>
      </c>
      <c r="E157" s="62">
        <v>8.94</v>
      </c>
      <c r="F157" s="62">
        <v>8.94</v>
      </c>
      <c r="G157" s="39">
        <v>50</v>
      </c>
      <c r="H157" s="39">
        <f t="shared" si="6"/>
        <v>447</v>
      </c>
      <c r="I157" s="61"/>
    </row>
    <row r="158" ht="30" customHeight="1" spans="1:9">
      <c r="A158" s="39">
        <v>155</v>
      </c>
      <c r="B158" s="39" t="s">
        <v>169</v>
      </c>
      <c r="C158" s="39" t="s">
        <v>180</v>
      </c>
      <c r="D158" s="62">
        <v>2</v>
      </c>
      <c r="E158" s="62">
        <v>10.53</v>
      </c>
      <c r="F158" s="62">
        <f>10.53-3.94</f>
        <v>6.59</v>
      </c>
      <c r="G158" s="39">
        <v>50</v>
      </c>
      <c r="H158" s="39">
        <f t="shared" si="6"/>
        <v>329.5</v>
      </c>
      <c r="I158" s="61"/>
    </row>
    <row r="159" ht="30" customHeight="1" spans="1:9">
      <c r="A159" s="39">
        <v>156</v>
      </c>
      <c r="B159" s="39" t="s">
        <v>169</v>
      </c>
      <c r="C159" s="39" t="s">
        <v>181</v>
      </c>
      <c r="D159" s="62">
        <v>1</v>
      </c>
      <c r="E159" s="62">
        <v>18.15</v>
      </c>
      <c r="F159" s="62">
        <f>17.64-0.9</f>
        <v>16.74</v>
      </c>
      <c r="G159" s="39">
        <v>50</v>
      </c>
      <c r="H159" s="39">
        <f t="shared" si="6"/>
        <v>837</v>
      </c>
      <c r="I159" s="61"/>
    </row>
    <row r="160" ht="30" customHeight="1" spans="1:9">
      <c r="A160" s="39">
        <v>157</v>
      </c>
      <c r="B160" s="39" t="s">
        <v>169</v>
      </c>
      <c r="C160" s="39" t="s">
        <v>182</v>
      </c>
      <c r="D160" s="62">
        <v>2</v>
      </c>
      <c r="E160" s="62">
        <v>16.54</v>
      </c>
      <c r="F160" s="62">
        <v>16.54</v>
      </c>
      <c r="G160" s="39">
        <v>50</v>
      </c>
      <c r="H160" s="39">
        <f t="shared" si="6"/>
        <v>827</v>
      </c>
      <c r="I160" s="61"/>
    </row>
    <row r="161" ht="30" customHeight="1" spans="1:9">
      <c r="A161" s="39">
        <v>158</v>
      </c>
      <c r="B161" s="39" t="s">
        <v>169</v>
      </c>
      <c r="C161" s="39" t="s">
        <v>183</v>
      </c>
      <c r="D161" s="62">
        <v>3</v>
      </c>
      <c r="E161" s="62">
        <v>13.41</v>
      </c>
      <c r="F161" s="62">
        <f>13-3</f>
        <v>10</v>
      </c>
      <c r="G161" s="39">
        <v>50</v>
      </c>
      <c r="H161" s="39">
        <f t="shared" si="6"/>
        <v>500</v>
      </c>
      <c r="I161" s="64"/>
    </row>
    <row r="162" ht="30" customHeight="1" spans="1:9">
      <c r="A162" s="39">
        <v>159</v>
      </c>
      <c r="B162" s="39" t="s">
        <v>169</v>
      </c>
      <c r="C162" s="39" t="s">
        <v>184</v>
      </c>
      <c r="D162" s="62">
        <v>1</v>
      </c>
      <c r="E162" s="62">
        <v>14.79</v>
      </c>
      <c r="F162" s="62">
        <v>10.4</v>
      </c>
      <c r="G162" s="39">
        <v>50</v>
      </c>
      <c r="H162" s="39">
        <f t="shared" si="6"/>
        <v>520</v>
      </c>
      <c r="I162" s="61"/>
    </row>
    <row r="163" ht="30" customHeight="1" spans="1:9">
      <c r="A163" s="39">
        <v>160</v>
      </c>
      <c r="B163" s="39" t="s">
        <v>169</v>
      </c>
      <c r="C163" s="39" t="s">
        <v>185</v>
      </c>
      <c r="D163" s="62">
        <v>3</v>
      </c>
      <c r="E163" s="62">
        <v>14.07</v>
      </c>
      <c r="F163" s="62">
        <v>14.07</v>
      </c>
      <c r="G163" s="39">
        <v>50</v>
      </c>
      <c r="H163" s="39">
        <f t="shared" si="6"/>
        <v>703.5</v>
      </c>
      <c r="I163" s="61"/>
    </row>
    <row r="164" ht="30" customHeight="1" spans="1:9">
      <c r="A164" s="39">
        <v>161</v>
      </c>
      <c r="B164" s="39" t="s">
        <v>169</v>
      </c>
      <c r="C164" s="39" t="s">
        <v>186</v>
      </c>
      <c r="D164" s="62">
        <v>3</v>
      </c>
      <c r="E164" s="62">
        <v>20.43</v>
      </c>
      <c r="F164" s="62">
        <f>18.78-2</f>
        <v>16.78</v>
      </c>
      <c r="G164" s="39">
        <v>50</v>
      </c>
      <c r="H164" s="39">
        <f t="shared" si="6"/>
        <v>839</v>
      </c>
      <c r="I164" s="61"/>
    </row>
    <row r="165" ht="30" customHeight="1" spans="1:9">
      <c r="A165" s="39">
        <v>162</v>
      </c>
      <c r="B165" s="39" t="s">
        <v>169</v>
      </c>
      <c r="C165" s="39" t="s">
        <v>187</v>
      </c>
      <c r="D165" s="62">
        <v>1</v>
      </c>
      <c r="E165" s="62">
        <v>19.19</v>
      </c>
      <c r="F165" s="62">
        <f>15-2</f>
        <v>13</v>
      </c>
      <c r="G165" s="39">
        <v>50</v>
      </c>
      <c r="H165" s="39">
        <f t="shared" si="6"/>
        <v>650</v>
      </c>
      <c r="I165" s="61"/>
    </row>
    <row r="166" ht="30" customHeight="1" spans="1:9">
      <c r="A166" s="39">
        <v>163</v>
      </c>
      <c r="B166" s="39" t="s">
        <v>169</v>
      </c>
      <c r="C166" s="39" t="s">
        <v>188</v>
      </c>
      <c r="D166" s="62">
        <v>4</v>
      </c>
      <c r="E166" s="62">
        <v>18.92</v>
      </c>
      <c r="F166" s="62">
        <v>2.06</v>
      </c>
      <c r="G166" s="39">
        <v>50</v>
      </c>
      <c r="H166" s="39">
        <f t="shared" si="6"/>
        <v>103</v>
      </c>
      <c r="I166" s="61"/>
    </row>
    <row r="167" ht="30" customHeight="1" spans="1:9">
      <c r="A167" s="39">
        <v>164</v>
      </c>
      <c r="B167" s="39" t="s">
        <v>169</v>
      </c>
      <c r="C167" s="39" t="s">
        <v>189</v>
      </c>
      <c r="D167" s="62">
        <v>2</v>
      </c>
      <c r="E167" s="62">
        <v>3</v>
      </c>
      <c r="F167" s="62">
        <v>3</v>
      </c>
      <c r="G167" s="39">
        <v>50</v>
      </c>
      <c r="H167" s="39">
        <f t="shared" si="6"/>
        <v>150</v>
      </c>
      <c r="I167" s="61"/>
    </row>
    <row r="168" ht="30" customHeight="1" spans="1:9">
      <c r="A168" s="39">
        <v>165</v>
      </c>
      <c r="B168" s="39" t="s">
        <v>169</v>
      </c>
      <c r="C168" s="39" t="s">
        <v>190</v>
      </c>
      <c r="D168" s="62">
        <v>3</v>
      </c>
      <c r="E168" s="62">
        <v>6</v>
      </c>
      <c r="F168" s="62">
        <v>6</v>
      </c>
      <c r="G168" s="39">
        <v>50</v>
      </c>
      <c r="H168" s="39">
        <f t="shared" si="6"/>
        <v>300</v>
      </c>
      <c r="I168" s="61"/>
    </row>
    <row r="169" ht="30" customHeight="1" spans="1:9">
      <c r="A169" s="39">
        <v>166</v>
      </c>
      <c r="B169" s="39" t="s">
        <v>191</v>
      </c>
      <c r="C169" s="39" t="s">
        <v>192</v>
      </c>
      <c r="D169" s="39">
        <v>2</v>
      </c>
      <c r="E169" s="39">
        <v>8.19</v>
      </c>
      <c r="F169" s="39">
        <v>8.19</v>
      </c>
      <c r="G169" s="39">
        <v>50</v>
      </c>
      <c r="H169" s="39">
        <f t="shared" si="6"/>
        <v>409.5</v>
      </c>
      <c r="I169" s="60"/>
    </row>
    <row r="170" ht="30" customHeight="1" spans="1:9">
      <c r="A170" s="39">
        <v>167</v>
      </c>
      <c r="B170" s="39" t="s">
        <v>191</v>
      </c>
      <c r="C170" s="39" t="s">
        <v>193</v>
      </c>
      <c r="D170" s="39">
        <v>2</v>
      </c>
      <c r="E170" s="39">
        <v>7.53</v>
      </c>
      <c r="F170" s="39">
        <v>7.53</v>
      </c>
      <c r="G170" s="39">
        <v>50</v>
      </c>
      <c r="H170" s="39">
        <f t="shared" ref="H170:H183" si="7">F170*G170</f>
        <v>376.5</v>
      </c>
      <c r="I170" s="60"/>
    </row>
    <row r="171" ht="30" customHeight="1" spans="1:9">
      <c r="A171" s="39">
        <v>168</v>
      </c>
      <c r="B171" s="39" t="s">
        <v>191</v>
      </c>
      <c r="C171" s="39" t="s">
        <v>194</v>
      </c>
      <c r="D171" s="39">
        <v>2</v>
      </c>
      <c r="E171" s="39">
        <v>5.83</v>
      </c>
      <c r="F171" s="39">
        <v>5.83</v>
      </c>
      <c r="G171" s="39">
        <v>50</v>
      </c>
      <c r="H171" s="39">
        <f t="shared" si="7"/>
        <v>291.5</v>
      </c>
      <c r="I171" s="60"/>
    </row>
    <row r="172" ht="30" customHeight="1" spans="1:9">
      <c r="A172" s="39">
        <v>169</v>
      </c>
      <c r="B172" s="39" t="s">
        <v>191</v>
      </c>
      <c r="C172" s="39" t="s">
        <v>195</v>
      </c>
      <c r="D172" s="39">
        <v>3</v>
      </c>
      <c r="E172" s="39">
        <v>8.69</v>
      </c>
      <c r="F172" s="39">
        <v>8.69</v>
      </c>
      <c r="G172" s="39">
        <v>50</v>
      </c>
      <c r="H172" s="39">
        <f t="shared" si="7"/>
        <v>434.5</v>
      </c>
      <c r="I172" s="60"/>
    </row>
    <row r="173" ht="30" customHeight="1" spans="1:9">
      <c r="A173" s="39">
        <v>170</v>
      </c>
      <c r="B173" s="39" t="s">
        <v>191</v>
      </c>
      <c r="C173" s="39" t="s">
        <v>196</v>
      </c>
      <c r="D173" s="39">
        <v>3</v>
      </c>
      <c r="E173" s="39">
        <v>9.62</v>
      </c>
      <c r="F173" s="39">
        <v>9.62</v>
      </c>
      <c r="G173" s="39">
        <v>50</v>
      </c>
      <c r="H173" s="39">
        <f t="shared" si="7"/>
        <v>481</v>
      </c>
      <c r="I173" s="60"/>
    </row>
    <row r="174" ht="30" customHeight="1" spans="1:9">
      <c r="A174" s="39">
        <v>171</v>
      </c>
      <c r="B174" s="39" t="s">
        <v>191</v>
      </c>
      <c r="C174" s="39" t="s">
        <v>197</v>
      </c>
      <c r="D174" s="39">
        <v>2</v>
      </c>
      <c r="E174" s="39">
        <v>13.02</v>
      </c>
      <c r="F174" s="39">
        <v>13.02</v>
      </c>
      <c r="G174" s="39">
        <v>50</v>
      </c>
      <c r="H174" s="39">
        <f t="shared" si="7"/>
        <v>651</v>
      </c>
      <c r="I174" s="60"/>
    </row>
    <row r="175" ht="30" customHeight="1" spans="1:9">
      <c r="A175" s="39">
        <v>172</v>
      </c>
      <c r="B175" s="39" t="s">
        <v>191</v>
      </c>
      <c r="C175" s="39" t="s">
        <v>198</v>
      </c>
      <c r="D175" s="39">
        <v>1</v>
      </c>
      <c r="E175" s="39">
        <v>5.12</v>
      </c>
      <c r="F175" s="39">
        <v>5.12</v>
      </c>
      <c r="G175" s="39">
        <v>50</v>
      </c>
      <c r="H175" s="39">
        <f t="shared" si="7"/>
        <v>256</v>
      </c>
      <c r="I175" s="60"/>
    </row>
    <row r="176" ht="30" customHeight="1" spans="1:9">
      <c r="A176" s="39">
        <v>173</v>
      </c>
      <c r="B176" s="39" t="s">
        <v>191</v>
      </c>
      <c r="C176" s="39" t="s">
        <v>199</v>
      </c>
      <c r="D176" s="39">
        <v>3</v>
      </c>
      <c r="E176" s="39">
        <v>8.08</v>
      </c>
      <c r="F176" s="39">
        <v>8.08</v>
      </c>
      <c r="G176" s="39">
        <v>50</v>
      </c>
      <c r="H176" s="39">
        <f t="shared" si="7"/>
        <v>404</v>
      </c>
      <c r="I176" s="60"/>
    </row>
    <row r="177" ht="30" customHeight="1" spans="1:9">
      <c r="A177" s="39">
        <v>174</v>
      </c>
      <c r="B177" s="39" t="s">
        <v>200</v>
      </c>
      <c r="C177" s="39" t="s">
        <v>201</v>
      </c>
      <c r="D177" s="39">
        <v>4</v>
      </c>
      <c r="E177" s="39">
        <v>14.03</v>
      </c>
      <c r="F177" s="39">
        <v>14.03</v>
      </c>
      <c r="G177" s="39">
        <v>50</v>
      </c>
      <c r="H177" s="39">
        <f t="shared" si="7"/>
        <v>701.5</v>
      </c>
      <c r="I177" s="60"/>
    </row>
    <row r="178" ht="30" customHeight="1" spans="1:9">
      <c r="A178" s="39">
        <v>175</v>
      </c>
      <c r="B178" s="39" t="s">
        <v>200</v>
      </c>
      <c r="C178" s="39" t="s">
        <v>202</v>
      </c>
      <c r="D178" s="39">
        <v>4</v>
      </c>
      <c r="E178" s="39">
        <v>14.85</v>
      </c>
      <c r="F178" s="39">
        <v>14.85</v>
      </c>
      <c r="G178" s="39">
        <v>50</v>
      </c>
      <c r="H178" s="39">
        <f t="shared" si="7"/>
        <v>742.5</v>
      </c>
      <c r="I178" s="60"/>
    </row>
    <row r="179" ht="30" customHeight="1" spans="1:9">
      <c r="A179" s="39">
        <v>176</v>
      </c>
      <c r="B179" s="39" t="s">
        <v>200</v>
      </c>
      <c r="C179" s="39" t="s">
        <v>203</v>
      </c>
      <c r="D179" s="39">
        <v>4</v>
      </c>
      <c r="E179" s="39">
        <v>37.9</v>
      </c>
      <c r="F179" s="39">
        <v>37.9</v>
      </c>
      <c r="G179" s="39">
        <v>50</v>
      </c>
      <c r="H179" s="39">
        <f t="shared" si="7"/>
        <v>1895</v>
      </c>
      <c r="I179" s="60"/>
    </row>
    <row r="180" ht="30" customHeight="1" spans="1:9">
      <c r="A180" s="39">
        <v>177</v>
      </c>
      <c r="B180" s="39" t="s">
        <v>200</v>
      </c>
      <c r="C180" s="39" t="s">
        <v>204</v>
      </c>
      <c r="D180" s="39">
        <v>3</v>
      </c>
      <c r="E180" s="39">
        <v>15.26</v>
      </c>
      <c r="F180" s="39">
        <v>15.26</v>
      </c>
      <c r="G180" s="39">
        <v>50</v>
      </c>
      <c r="H180" s="39">
        <f t="shared" si="7"/>
        <v>763</v>
      </c>
      <c r="I180" s="60"/>
    </row>
    <row r="181" ht="30" customHeight="1" spans="1:9">
      <c r="A181" s="39">
        <v>178</v>
      </c>
      <c r="B181" s="39" t="s">
        <v>200</v>
      </c>
      <c r="C181" s="39" t="s">
        <v>205</v>
      </c>
      <c r="D181" s="36">
        <v>2</v>
      </c>
      <c r="E181" s="36">
        <v>24.47</v>
      </c>
      <c r="F181" s="36">
        <v>24.47</v>
      </c>
      <c r="G181" s="36">
        <v>50</v>
      </c>
      <c r="H181" s="39">
        <f t="shared" si="7"/>
        <v>1223.5</v>
      </c>
      <c r="I181" s="60"/>
    </row>
    <row r="182" ht="30" customHeight="1" spans="1:9">
      <c r="A182" s="39">
        <v>179</v>
      </c>
      <c r="B182" s="39" t="s">
        <v>206</v>
      </c>
      <c r="C182" s="39" t="s">
        <v>207</v>
      </c>
      <c r="D182" s="39">
        <v>4</v>
      </c>
      <c r="E182" s="39">
        <v>15.8</v>
      </c>
      <c r="F182" s="39">
        <v>15.8</v>
      </c>
      <c r="G182" s="39">
        <v>50</v>
      </c>
      <c r="H182" s="39">
        <f t="shared" si="7"/>
        <v>790</v>
      </c>
      <c r="I182" s="60"/>
    </row>
    <row r="183" ht="30" customHeight="1" spans="1:9">
      <c r="A183" s="39">
        <v>180</v>
      </c>
      <c r="B183" s="39" t="s">
        <v>206</v>
      </c>
      <c r="C183" s="39" t="s">
        <v>208</v>
      </c>
      <c r="D183" s="39">
        <v>3</v>
      </c>
      <c r="E183" s="39">
        <v>8</v>
      </c>
      <c r="F183" s="39">
        <v>8</v>
      </c>
      <c r="G183" s="39">
        <v>50</v>
      </c>
      <c r="H183" s="39">
        <f t="shared" si="7"/>
        <v>400</v>
      </c>
      <c r="I183" s="60"/>
    </row>
    <row r="184" ht="30" customHeight="1" spans="1:9">
      <c r="A184" s="39">
        <v>181</v>
      </c>
      <c r="B184" s="39" t="s">
        <v>209</v>
      </c>
      <c r="C184" s="54" t="s">
        <v>210</v>
      </c>
      <c r="D184" s="54">
        <v>3</v>
      </c>
      <c r="E184" s="54">
        <v>13.37</v>
      </c>
      <c r="F184" s="54">
        <v>13.37</v>
      </c>
      <c r="G184" s="54">
        <v>50</v>
      </c>
      <c r="H184" s="39">
        <f t="shared" ref="H184:H206" si="8">F184*G184</f>
        <v>668.5</v>
      </c>
      <c r="I184" s="60"/>
    </row>
    <row r="185" ht="30" customHeight="1" spans="1:9">
      <c r="A185" s="39">
        <v>182</v>
      </c>
      <c r="B185" s="39" t="s">
        <v>209</v>
      </c>
      <c r="C185" s="54" t="s">
        <v>211</v>
      </c>
      <c r="D185" s="54">
        <v>1</v>
      </c>
      <c r="E185" s="54">
        <v>6.38</v>
      </c>
      <c r="F185" s="54">
        <v>6.38</v>
      </c>
      <c r="G185" s="54">
        <v>50</v>
      </c>
      <c r="H185" s="39">
        <f t="shared" si="8"/>
        <v>319</v>
      </c>
      <c r="I185" s="60"/>
    </row>
    <row r="186" ht="30" customHeight="1" spans="1:9">
      <c r="A186" s="39">
        <v>183</v>
      </c>
      <c r="B186" s="39" t="s">
        <v>209</v>
      </c>
      <c r="C186" s="54" t="s">
        <v>212</v>
      </c>
      <c r="D186" s="54">
        <v>1</v>
      </c>
      <c r="E186" s="54">
        <v>13.17</v>
      </c>
      <c r="F186" s="54">
        <v>13.17</v>
      </c>
      <c r="G186" s="54">
        <v>50</v>
      </c>
      <c r="H186" s="39">
        <f t="shared" si="8"/>
        <v>658.5</v>
      </c>
      <c r="I186" s="60"/>
    </row>
    <row r="187" ht="30" customHeight="1" spans="1:9">
      <c r="A187" s="39">
        <v>184</v>
      </c>
      <c r="B187" s="39" t="s">
        <v>209</v>
      </c>
      <c r="C187" s="54" t="s">
        <v>213</v>
      </c>
      <c r="D187" s="54">
        <v>4</v>
      </c>
      <c r="E187" s="54">
        <v>18.61</v>
      </c>
      <c r="F187" s="54">
        <v>18.61</v>
      </c>
      <c r="G187" s="54">
        <v>50</v>
      </c>
      <c r="H187" s="39">
        <f t="shared" si="8"/>
        <v>930.5</v>
      </c>
      <c r="I187" s="60"/>
    </row>
    <row r="188" ht="30" customHeight="1" spans="1:9">
      <c r="A188" s="39">
        <v>185</v>
      </c>
      <c r="B188" s="39" t="s">
        <v>209</v>
      </c>
      <c r="C188" s="54" t="s">
        <v>214</v>
      </c>
      <c r="D188" s="54">
        <v>4</v>
      </c>
      <c r="E188" s="54">
        <v>10.18</v>
      </c>
      <c r="F188" s="54">
        <v>10.18</v>
      </c>
      <c r="G188" s="54">
        <v>50</v>
      </c>
      <c r="H188" s="39">
        <f t="shared" si="8"/>
        <v>509</v>
      </c>
      <c r="I188" s="60"/>
    </row>
    <row r="189" ht="30" customHeight="1" spans="1:9">
      <c r="A189" s="39">
        <v>186</v>
      </c>
      <c r="B189" s="39" t="s">
        <v>209</v>
      </c>
      <c r="C189" s="54" t="s">
        <v>215</v>
      </c>
      <c r="D189" s="54">
        <v>4</v>
      </c>
      <c r="E189" s="54">
        <v>34.62</v>
      </c>
      <c r="F189" s="54">
        <v>34.62</v>
      </c>
      <c r="G189" s="54">
        <v>50</v>
      </c>
      <c r="H189" s="39">
        <f t="shared" si="8"/>
        <v>1731</v>
      </c>
      <c r="I189" s="60"/>
    </row>
    <row r="190" ht="30" customHeight="1" spans="1:9">
      <c r="A190" s="39">
        <v>187</v>
      </c>
      <c r="B190" s="39" t="s">
        <v>209</v>
      </c>
      <c r="C190" s="54" t="s">
        <v>216</v>
      </c>
      <c r="D190" s="54">
        <v>4</v>
      </c>
      <c r="E190" s="54">
        <v>14.66</v>
      </c>
      <c r="F190" s="54">
        <v>14.66</v>
      </c>
      <c r="G190" s="54">
        <v>50</v>
      </c>
      <c r="H190" s="39">
        <f t="shared" si="8"/>
        <v>733</v>
      </c>
      <c r="I190" s="60"/>
    </row>
    <row r="191" ht="30" customHeight="1" spans="1:9">
      <c r="A191" s="39">
        <v>188</v>
      </c>
      <c r="B191" s="39" t="s">
        <v>209</v>
      </c>
      <c r="C191" s="54" t="s">
        <v>217</v>
      </c>
      <c r="D191" s="54">
        <v>4</v>
      </c>
      <c r="E191" s="54">
        <v>12.45</v>
      </c>
      <c r="F191" s="54">
        <v>12.45</v>
      </c>
      <c r="G191" s="54">
        <v>50</v>
      </c>
      <c r="H191" s="39">
        <f t="shared" si="8"/>
        <v>622.5</v>
      </c>
      <c r="I191" s="60"/>
    </row>
    <row r="192" ht="30" customHeight="1" spans="1:9">
      <c r="A192" s="39">
        <v>189</v>
      </c>
      <c r="B192" s="39" t="s">
        <v>209</v>
      </c>
      <c r="C192" s="54" t="s">
        <v>218</v>
      </c>
      <c r="D192" s="54">
        <v>2</v>
      </c>
      <c r="E192" s="54">
        <v>8.36</v>
      </c>
      <c r="F192" s="54">
        <v>8.36</v>
      </c>
      <c r="G192" s="54">
        <v>50</v>
      </c>
      <c r="H192" s="39">
        <f t="shared" si="8"/>
        <v>418</v>
      </c>
      <c r="I192" s="60"/>
    </row>
    <row r="193" ht="30" customHeight="1" spans="1:9">
      <c r="A193" s="39">
        <v>190</v>
      </c>
      <c r="B193" s="39" t="s">
        <v>209</v>
      </c>
      <c r="C193" s="54" t="s">
        <v>219</v>
      </c>
      <c r="D193" s="54">
        <v>3</v>
      </c>
      <c r="E193" s="54">
        <v>8.37</v>
      </c>
      <c r="F193" s="54">
        <v>8.37</v>
      </c>
      <c r="G193" s="54">
        <v>50</v>
      </c>
      <c r="H193" s="39">
        <f t="shared" si="8"/>
        <v>418.5</v>
      </c>
      <c r="I193" s="60"/>
    </row>
    <row r="194" ht="30" customHeight="1" spans="1:9">
      <c r="A194" s="39">
        <v>191</v>
      </c>
      <c r="B194" s="39" t="s">
        <v>209</v>
      </c>
      <c r="C194" s="54" t="s">
        <v>162</v>
      </c>
      <c r="D194" s="54">
        <v>4</v>
      </c>
      <c r="E194" s="54">
        <v>8.55</v>
      </c>
      <c r="F194" s="54">
        <v>8.55</v>
      </c>
      <c r="G194" s="54">
        <v>50</v>
      </c>
      <c r="H194" s="39">
        <f t="shared" si="8"/>
        <v>427.5</v>
      </c>
      <c r="I194" s="60"/>
    </row>
    <row r="195" ht="30" customHeight="1" spans="1:9">
      <c r="A195" s="39">
        <v>192</v>
      </c>
      <c r="B195" s="39" t="s">
        <v>209</v>
      </c>
      <c r="C195" s="54" t="s">
        <v>220</v>
      </c>
      <c r="D195" s="54">
        <v>4</v>
      </c>
      <c r="E195" s="54">
        <v>7.78</v>
      </c>
      <c r="F195" s="54">
        <v>7.78</v>
      </c>
      <c r="G195" s="54">
        <v>50</v>
      </c>
      <c r="H195" s="39">
        <f t="shared" si="8"/>
        <v>389</v>
      </c>
      <c r="I195" s="60"/>
    </row>
    <row r="196" ht="30" customHeight="1" spans="1:9">
      <c r="A196" s="39">
        <v>193</v>
      </c>
      <c r="B196" s="39" t="s">
        <v>209</v>
      </c>
      <c r="C196" s="54" t="s">
        <v>221</v>
      </c>
      <c r="D196" s="54">
        <v>2</v>
      </c>
      <c r="E196" s="54">
        <v>19.56</v>
      </c>
      <c r="F196" s="54">
        <v>19.56</v>
      </c>
      <c r="G196" s="54">
        <v>50</v>
      </c>
      <c r="H196" s="39">
        <f t="shared" si="8"/>
        <v>978</v>
      </c>
      <c r="I196" s="60"/>
    </row>
    <row r="197" ht="30" customHeight="1" spans="1:9">
      <c r="A197" s="39">
        <v>194</v>
      </c>
      <c r="B197" s="39" t="s">
        <v>209</v>
      </c>
      <c r="C197" s="54" t="s">
        <v>222</v>
      </c>
      <c r="D197" s="54">
        <v>3</v>
      </c>
      <c r="E197" s="54">
        <v>16.51</v>
      </c>
      <c r="F197" s="54">
        <v>16.51</v>
      </c>
      <c r="G197" s="54">
        <v>50</v>
      </c>
      <c r="H197" s="39">
        <f t="shared" si="8"/>
        <v>825.5</v>
      </c>
      <c r="I197" s="60"/>
    </row>
    <row r="198" ht="30" customHeight="1" spans="1:9">
      <c r="A198" s="39">
        <v>195</v>
      </c>
      <c r="B198" s="39" t="s">
        <v>209</v>
      </c>
      <c r="C198" s="54" t="s">
        <v>223</v>
      </c>
      <c r="D198" s="54">
        <v>4</v>
      </c>
      <c r="E198" s="54">
        <v>10.41</v>
      </c>
      <c r="F198" s="54">
        <v>10.41</v>
      </c>
      <c r="G198" s="54">
        <v>50</v>
      </c>
      <c r="H198" s="39">
        <f t="shared" si="8"/>
        <v>520.5</v>
      </c>
      <c r="I198" s="60"/>
    </row>
    <row r="199" ht="30" customHeight="1" spans="1:9">
      <c r="A199" s="39">
        <v>196</v>
      </c>
      <c r="B199" s="39" t="s">
        <v>209</v>
      </c>
      <c r="C199" s="54" t="s">
        <v>224</v>
      </c>
      <c r="D199" s="54">
        <v>4</v>
      </c>
      <c r="E199" s="54">
        <v>12.36</v>
      </c>
      <c r="F199" s="54">
        <v>12.36</v>
      </c>
      <c r="G199" s="54">
        <v>50</v>
      </c>
      <c r="H199" s="39">
        <f t="shared" si="8"/>
        <v>618</v>
      </c>
      <c r="I199" s="60"/>
    </row>
    <row r="200" ht="30" customHeight="1" spans="1:9">
      <c r="A200" s="39">
        <v>197</v>
      </c>
      <c r="B200" s="39" t="s">
        <v>209</v>
      </c>
      <c r="C200" s="54" t="s">
        <v>225</v>
      </c>
      <c r="D200" s="54">
        <v>2</v>
      </c>
      <c r="E200" s="54">
        <v>25.59</v>
      </c>
      <c r="F200" s="54">
        <v>25.59</v>
      </c>
      <c r="G200" s="54">
        <v>50</v>
      </c>
      <c r="H200" s="39">
        <f t="shared" si="8"/>
        <v>1279.5</v>
      </c>
      <c r="I200" s="60"/>
    </row>
    <row r="201" ht="30" customHeight="1" spans="1:9">
      <c r="A201" s="39">
        <v>198</v>
      </c>
      <c r="B201" s="39" t="s">
        <v>209</v>
      </c>
      <c r="C201" s="54" t="s">
        <v>226</v>
      </c>
      <c r="D201" s="54">
        <v>4</v>
      </c>
      <c r="E201" s="54">
        <v>13.75</v>
      </c>
      <c r="F201" s="54">
        <v>13.75</v>
      </c>
      <c r="G201" s="54">
        <v>50</v>
      </c>
      <c r="H201" s="39">
        <f t="shared" si="8"/>
        <v>687.5</v>
      </c>
      <c r="I201" s="60"/>
    </row>
    <row r="202" ht="30" customHeight="1" spans="1:9">
      <c r="A202" s="39">
        <v>199</v>
      </c>
      <c r="B202" s="39" t="s">
        <v>209</v>
      </c>
      <c r="C202" s="54" t="s">
        <v>227</v>
      </c>
      <c r="D202" s="54">
        <v>2</v>
      </c>
      <c r="E202" s="54">
        <v>10.52</v>
      </c>
      <c r="F202" s="54">
        <v>10.52</v>
      </c>
      <c r="G202" s="54">
        <v>50</v>
      </c>
      <c r="H202" s="39">
        <f t="shared" si="8"/>
        <v>526</v>
      </c>
      <c r="I202" s="60"/>
    </row>
    <row r="203" ht="30" customHeight="1" spans="1:9">
      <c r="A203" s="39">
        <v>200</v>
      </c>
      <c r="B203" s="39" t="s">
        <v>209</v>
      </c>
      <c r="C203" s="54" t="s">
        <v>228</v>
      </c>
      <c r="D203" s="54">
        <v>1</v>
      </c>
      <c r="E203" s="54">
        <v>10.09</v>
      </c>
      <c r="F203" s="54">
        <v>10.09</v>
      </c>
      <c r="G203" s="54">
        <v>50</v>
      </c>
      <c r="H203" s="39">
        <f t="shared" si="8"/>
        <v>504.5</v>
      </c>
      <c r="I203" s="60"/>
    </row>
    <row r="204" ht="30" customHeight="1" spans="1:9">
      <c r="A204" s="39">
        <v>201</v>
      </c>
      <c r="B204" s="39" t="s">
        <v>209</v>
      </c>
      <c r="C204" s="54" t="s">
        <v>229</v>
      </c>
      <c r="D204" s="54">
        <v>2</v>
      </c>
      <c r="E204" s="54">
        <v>3.24</v>
      </c>
      <c r="F204" s="54">
        <v>3.24</v>
      </c>
      <c r="G204" s="54">
        <v>50</v>
      </c>
      <c r="H204" s="39">
        <f t="shared" si="8"/>
        <v>162</v>
      </c>
      <c r="I204" s="60"/>
    </row>
    <row r="205" ht="30" customHeight="1" spans="1:9">
      <c r="A205" s="39">
        <v>202</v>
      </c>
      <c r="B205" s="39" t="s">
        <v>209</v>
      </c>
      <c r="C205" s="54" t="s">
        <v>230</v>
      </c>
      <c r="D205" s="54">
        <v>2</v>
      </c>
      <c r="E205" s="54">
        <v>13.27</v>
      </c>
      <c r="F205" s="54">
        <v>13.27</v>
      </c>
      <c r="G205" s="54">
        <v>50</v>
      </c>
      <c r="H205" s="39">
        <f t="shared" si="8"/>
        <v>663.5</v>
      </c>
      <c r="I205" s="60"/>
    </row>
    <row r="206" ht="30" customHeight="1" spans="1:9">
      <c r="A206" s="39">
        <v>203</v>
      </c>
      <c r="B206" s="39" t="s">
        <v>209</v>
      </c>
      <c r="C206" s="54" t="s">
        <v>231</v>
      </c>
      <c r="D206" s="54">
        <v>4</v>
      </c>
      <c r="E206" s="54">
        <v>14.14</v>
      </c>
      <c r="F206" s="54">
        <v>14.14</v>
      </c>
      <c r="G206" s="54">
        <v>50</v>
      </c>
      <c r="H206" s="39">
        <f t="shared" si="8"/>
        <v>707</v>
      </c>
      <c r="I206" s="60"/>
    </row>
    <row r="207" ht="30" customHeight="1" spans="1:9">
      <c r="A207" s="39">
        <v>204</v>
      </c>
      <c r="B207" s="39" t="s">
        <v>232</v>
      </c>
      <c r="C207" s="54" t="s">
        <v>233</v>
      </c>
      <c r="D207" s="54">
        <v>2</v>
      </c>
      <c r="E207" s="54">
        <v>16.93</v>
      </c>
      <c r="F207" s="54">
        <v>16.93</v>
      </c>
      <c r="G207" s="54">
        <v>50</v>
      </c>
      <c r="H207" s="39">
        <v>846.5</v>
      </c>
      <c r="I207" s="60"/>
    </row>
    <row r="208" ht="30" customHeight="1" spans="1:9">
      <c r="A208" s="39">
        <v>205</v>
      </c>
      <c r="B208" s="39" t="s">
        <v>232</v>
      </c>
      <c r="C208" s="54" t="s">
        <v>234</v>
      </c>
      <c r="D208" s="54">
        <v>2</v>
      </c>
      <c r="E208" s="54">
        <v>6.8</v>
      </c>
      <c r="F208" s="54">
        <v>6.8</v>
      </c>
      <c r="G208" s="54">
        <v>50</v>
      </c>
      <c r="H208" s="39">
        <v>340</v>
      </c>
      <c r="I208" s="60"/>
    </row>
    <row r="209" ht="30" customHeight="1" spans="1:9">
      <c r="A209" s="39">
        <v>206</v>
      </c>
      <c r="B209" s="39" t="s">
        <v>232</v>
      </c>
      <c r="C209" s="54" t="s">
        <v>235</v>
      </c>
      <c r="D209" s="54">
        <v>1</v>
      </c>
      <c r="E209" s="54">
        <v>6.2</v>
      </c>
      <c r="F209" s="54">
        <v>6.2</v>
      </c>
      <c r="G209" s="54">
        <v>50</v>
      </c>
      <c r="H209" s="39">
        <v>310</v>
      </c>
      <c r="I209" s="60"/>
    </row>
    <row r="210" ht="30" customHeight="1" spans="1:9">
      <c r="A210" s="39" t="s">
        <v>236</v>
      </c>
      <c r="B210" s="59"/>
      <c r="C210" s="39"/>
      <c r="D210" s="54">
        <v>483</v>
      </c>
      <c r="E210" s="54">
        <v>2685.91</v>
      </c>
      <c r="F210" s="54">
        <v>2510.62</v>
      </c>
      <c r="G210" s="39"/>
      <c r="H210" s="39">
        <v>125531</v>
      </c>
      <c r="I210" s="60"/>
    </row>
    <row r="211" customFormat="1" ht="31" customHeight="1" spans="1:9">
      <c r="A211" s="48" t="s">
        <v>237</v>
      </c>
      <c r="B211" s="48"/>
      <c r="C211" s="48"/>
      <c r="D211" s="48"/>
      <c r="E211" s="48"/>
      <c r="F211" s="48"/>
      <c r="G211" s="48"/>
      <c r="H211" s="48"/>
      <c r="I211" s="48"/>
    </row>
    <row r="212" customFormat="1" ht="24" customHeight="1" spans="1:9">
      <c r="A212" s="65" t="s">
        <v>238</v>
      </c>
      <c r="B212" s="65"/>
      <c r="C212" s="65"/>
      <c r="D212" s="65"/>
      <c r="E212" s="65"/>
      <c r="F212" s="65"/>
      <c r="G212" s="65"/>
      <c r="H212" s="65"/>
      <c r="I212" s="65"/>
    </row>
    <row r="213" ht="19.05" customHeight="1"/>
    <row r="214" ht="19.05" customHeight="1"/>
    <row r="215" ht="19.05" customHeight="1"/>
    <row r="216" ht="19.05" customHeight="1"/>
    <row r="217" ht="19.05" customHeight="1"/>
    <row r="218" ht="19.05" customHeight="1"/>
    <row r="219" ht="19.05" customHeight="1"/>
    <row r="220" ht="19.05" customHeight="1"/>
    <row r="221" ht="19.05" customHeight="1"/>
    <row r="222" ht="19.05" customHeight="1"/>
    <row r="223" ht="24" customHeight="1"/>
    <row r="224" ht="19.05" customHeight="1"/>
    <row r="225" ht="19.05" customHeight="1"/>
    <row r="226" ht="19.05" customHeight="1"/>
    <row r="227" ht="19.05" customHeight="1"/>
    <row r="228" ht="19.05" customHeight="1"/>
    <row r="229" ht="19.05" customHeight="1"/>
    <row r="230" ht="19.05" customHeight="1"/>
    <row r="231" ht="19.05" customHeight="1"/>
    <row r="232" ht="19.05" customHeight="1"/>
    <row r="233" ht="19.05" customHeight="1"/>
    <row r="234" ht="18.45" customHeight="1"/>
    <row r="235" ht="18.45" customHeight="1"/>
    <row r="236" ht="18.45" customHeight="1"/>
    <row r="237" ht="18.45" customHeight="1"/>
    <row r="238" ht="18.45" customHeight="1"/>
    <row r="239" ht="18.45" customHeight="1"/>
    <row r="240" ht="18.45" customHeight="1"/>
    <row r="241" ht="18.45" customHeight="1"/>
    <row r="242" ht="18.45" customHeight="1"/>
    <row r="243" ht="18.45" customHeight="1"/>
    <row r="244" ht="18.45" customHeight="1"/>
    <row r="245" ht="18.45" customHeight="1"/>
    <row r="246" ht="18.45" customHeight="1"/>
    <row r="247" ht="18.45" customHeight="1"/>
    <row r="248" ht="18.45" customHeight="1"/>
    <row r="249" ht="18.45" customHeight="1"/>
    <row r="250" ht="18.45" customHeight="1"/>
    <row r="251" ht="18.45" customHeight="1"/>
    <row r="252" ht="18.45" customHeight="1"/>
    <row r="253" ht="18.45" customHeight="1"/>
  </sheetData>
  <mergeCells count="4">
    <mergeCell ref="A1:I1"/>
    <mergeCell ref="A2:I2"/>
    <mergeCell ref="A211:I211"/>
    <mergeCell ref="A212:I212"/>
  </mergeCells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selection activeCell="H32" sqref="H32"/>
    </sheetView>
  </sheetViews>
  <sheetFormatPr defaultColWidth="9" defaultRowHeight="14.25"/>
  <cols>
    <col min="1" max="1" width="7.125" customWidth="1"/>
    <col min="2" max="2" width="13.75" customWidth="1"/>
    <col min="7" max="7" width="15.75" customWidth="1"/>
    <col min="8" max="8" width="16.5" customWidth="1"/>
    <col min="9" max="9" width="17" customWidth="1"/>
    <col min="10" max="10" width="20.5" customWidth="1"/>
  </cols>
  <sheetData>
    <row r="1" ht="48" customHeight="1" spans="1:10">
      <c r="A1" s="1" t="s">
        <v>239</v>
      </c>
      <c r="B1" s="1"/>
      <c r="C1" s="1"/>
      <c r="D1" s="1"/>
      <c r="E1" s="1"/>
      <c r="F1" s="1"/>
      <c r="G1" s="1"/>
      <c r="H1" s="1"/>
      <c r="I1" s="1"/>
      <c r="J1" s="1"/>
    </row>
    <row r="2" ht="36" customHeight="1" spans="1:10">
      <c r="A2" s="32" t="s">
        <v>240</v>
      </c>
      <c r="B2" s="32"/>
      <c r="C2" s="32"/>
      <c r="D2" s="32"/>
      <c r="E2" s="32"/>
      <c r="F2" s="32"/>
      <c r="G2" s="32"/>
      <c r="H2" s="32"/>
      <c r="I2" s="32"/>
      <c r="J2" s="32"/>
    </row>
    <row r="3" s="30" customFormat="1" ht="38" customHeight="1" spans="1:10">
      <c r="A3" s="33" t="s">
        <v>2</v>
      </c>
      <c r="B3" s="4" t="s">
        <v>3</v>
      </c>
      <c r="C3" s="34" t="s">
        <v>241</v>
      </c>
      <c r="D3" s="35"/>
      <c r="E3" s="51" t="s">
        <v>242</v>
      </c>
      <c r="F3" s="52"/>
      <c r="G3" s="53" t="s">
        <v>243</v>
      </c>
      <c r="H3" s="53" t="s">
        <v>244</v>
      </c>
      <c r="I3" s="53" t="s">
        <v>245</v>
      </c>
      <c r="J3" s="33" t="s">
        <v>10</v>
      </c>
    </row>
    <row r="4" s="31" customFormat="1" ht="30" customHeight="1" spans="1:10">
      <c r="A4" s="36">
        <v>1</v>
      </c>
      <c r="B4" s="36" t="s">
        <v>11</v>
      </c>
      <c r="C4" s="37">
        <v>12</v>
      </c>
      <c r="D4" s="38"/>
      <c r="E4" s="37">
        <v>23</v>
      </c>
      <c r="F4" s="38"/>
      <c r="G4" s="36">
        <v>186.3</v>
      </c>
      <c r="H4" s="36">
        <v>50</v>
      </c>
      <c r="I4" s="36">
        <f>G4*H4</f>
        <v>9315</v>
      </c>
      <c r="J4" s="55"/>
    </row>
    <row r="5" s="31" customFormat="1" ht="30" customHeight="1" spans="1:10">
      <c r="A5" s="36">
        <v>2</v>
      </c>
      <c r="B5" s="36" t="s">
        <v>24</v>
      </c>
      <c r="C5" s="37">
        <v>7</v>
      </c>
      <c r="D5" s="38"/>
      <c r="E5" s="37">
        <v>8</v>
      </c>
      <c r="F5" s="38"/>
      <c r="G5" s="36">
        <v>86.54</v>
      </c>
      <c r="H5" s="36">
        <v>50</v>
      </c>
      <c r="I5" s="36">
        <v>4327</v>
      </c>
      <c r="J5" s="55"/>
    </row>
    <row r="6" s="31" customFormat="1" ht="30" customHeight="1" spans="1:10">
      <c r="A6" s="36">
        <v>3</v>
      </c>
      <c r="B6" s="36" t="s">
        <v>32</v>
      </c>
      <c r="C6" s="37">
        <v>3</v>
      </c>
      <c r="D6" s="38"/>
      <c r="E6" s="37">
        <v>6</v>
      </c>
      <c r="F6" s="38"/>
      <c r="G6" s="36">
        <v>42</v>
      </c>
      <c r="H6" s="36">
        <v>50</v>
      </c>
      <c r="I6" s="36">
        <v>2100</v>
      </c>
      <c r="J6" s="55"/>
    </row>
    <row r="7" s="31" customFormat="1" ht="30" customHeight="1" spans="1:10">
      <c r="A7" s="36">
        <v>4</v>
      </c>
      <c r="B7" s="36" t="s">
        <v>36</v>
      </c>
      <c r="C7" s="37">
        <v>9</v>
      </c>
      <c r="D7" s="38"/>
      <c r="E7" s="37">
        <v>26</v>
      </c>
      <c r="F7" s="38"/>
      <c r="G7" s="36">
        <v>102.51</v>
      </c>
      <c r="H7" s="36">
        <v>50</v>
      </c>
      <c r="I7" s="36">
        <f>G7*H7</f>
        <v>5125.5</v>
      </c>
      <c r="J7" s="55"/>
    </row>
    <row r="8" s="31" customFormat="1" ht="30" customHeight="1" spans="1:10">
      <c r="A8" s="36">
        <v>5</v>
      </c>
      <c r="B8" s="36" t="s">
        <v>46</v>
      </c>
      <c r="C8" s="37">
        <v>4</v>
      </c>
      <c r="D8" s="38"/>
      <c r="E8" s="37">
        <v>10</v>
      </c>
      <c r="F8" s="38"/>
      <c r="G8" s="36">
        <v>16.65</v>
      </c>
      <c r="H8" s="36">
        <v>50</v>
      </c>
      <c r="I8" s="36">
        <v>832.5</v>
      </c>
      <c r="J8" s="55"/>
    </row>
    <row r="9" s="31" customFormat="1" ht="30" customHeight="1" spans="1:10">
      <c r="A9" s="36">
        <v>6</v>
      </c>
      <c r="B9" s="36" t="s">
        <v>246</v>
      </c>
      <c r="C9" s="37">
        <v>18</v>
      </c>
      <c r="D9" s="38"/>
      <c r="E9" s="37">
        <v>35</v>
      </c>
      <c r="F9" s="38"/>
      <c r="G9" s="36">
        <v>258</v>
      </c>
      <c r="H9" s="36">
        <v>50</v>
      </c>
      <c r="I9" s="36">
        <v>12900</v>
      </c>
      <c r="J9" s="55"/>
    </row>
    <row r="10" s="31" customFormat="1" ht="30" customHeight="1" spans="1:10">
      <c r="A10" s="36">
        <v>7</v>
      </c>
      <c r="B10" s="36" t="s">
        <v>70</v>
      </c>
      <c r="C10" s="37">
        <v>16</v>
      </c>
      <c r="D10" s="38"/>
      <c r="E10" s="37">
        <v>35</v>
      </c>
      <c r="F10" s="38"/>
      <c r="G10" s="36">
        <v>235.67</v>
      </c>
      <c r="H10" s="36">
        <v>50</v>
      </c>
      <c r="I10" s="36">
        <f t="shared" ref="I10:I23" si="0">H10*G10</f>
        <v>11783.5</v>
      </c>
      <c r="J10" s="55"/>
    </row>
    <row r="11" s="31" customFormat="1" ht="30" customHeight="1" spans="1:10">
      <c r="A11" s="36">
        <v>8</v>
      </c>
      <c r="B11" s="36" t="s">
        <v>87</v>
      </c>
      <c r="C11" s="37">
        <v>3</v>
      </c>
      <c r="D11" s="38"/>
      <c r="E11" s="37">
        <v>5</v>
      </c>
      <c r="F11" s="38"/>
      <c r="G11" s="36">
        <v>26.36</v>
      </c>
      <c r="H11" s="36">
        <v>50</v>
      </c>
      <c r="I11" s="36">
        <f t="shared" si="0"/>
        <v>1318</v>
      </c>
      <c r="J11" s="55"/>
    </row>
    <row r="12" ht="30" customHeight="1" spans="1:10">
      <c r="A12" s="39">
        <v>9</v>
      </c>
      <c r="B12" s="39" t="s">
        <v>91</v>
      </c>
      <c r="C12" s="40">
        <v>19</v>
      </c>
      <c r="D12" s="41"/>
      <c r="E12" s="40">
        <v>37</v>
      </c>
      <c r="F12" s="41"/>
      <c r="G12" s="39">
        <v>206.95</v>
      </c>
      <c r="H12" s="39">
        <v>50</v>
      </c>
      <c r="I12" s="39">
        <f t="shared" si="0"/>
        <v>10347.5</v>
      </c>
      <c r="J12" s="56"/>
    </row>
    <row r="13" s="31" customFormat="1" ht="30" customHeight="1" spans="1:10">
      <c r="A13" s="36">
        <v>10</v>
      </c>
      <c r="B13" s="36" t="s">
        <v>111</v>
      </c>
      <c r="C13" s="37">
        <v>9</v>
      </c>
      <c r="D13" s="38"/>
      <c r="E13" s="37">
        <v>28</v>
      </c>
      <c r="F13" s="38"/>
      <c r="G13" s="36">
        <v>74.51</v>
      </c>
      <c r="H13" s="36">
        <v>50</v>
      </c>
      <c r="I13" s="36">
        <f t="shared" si="0"/>
        <v>3725.5</v>
      </c>
      <c r="J13" s="57"/>
    </row>
    <row r="14" s="31" customFormat="1" ht="30" customHeight="1" spans="1:10">
      <c r="A14" s="36">
        <v>11</v>
      </c>
      <c r="B14" s="42" t="s">
        <v>247</v>
      </c>
      <c r="C14" s="37">
        <v>10</v>
      </c>
      <c r="D14" s="38"/>
      <c r="E14" s="37">
        <v>23</v>
      </c>
      <c r="F14" s="38"/>
      <c r="G14" s="36">
        <v>127.2</v>
      </c>
      <c r="H14" s="36">
        <v>50</v>
      </c>
      <c r="I14" s="36">
        <f t="shared" si="0"/>
        <v>6360</v>
      </c>
      <c r="J14" s="57"/>
    </row>
    <row r="15" s="31" customFormat="1" ht="30" customHeight="1" spans="1:10">
      <c r="A15" s="36">
        <v>12</v>
      </c>
      <c r="B15" s="42" t="s">
        <v>132</v>
      </c>
      <c r="C15" s="43">
        <v>18</v>
      </c>
      <c r="D15" s="44"/>
      <c r="E15" s="43">
        <v>39</v>
      </c>
      <c r="F15" s="44"/>
      <c r="G15" s="36">
        <v>205.8</v>
      </c>
      <c r="H15" s="36">
        <v>50</v>
      </c>
      <c r="I15" s="36">
        <f t="shared" si="0"/>
        <v>10290</v>
      </c>
      <c r="J15" s="57"/>
    </row>
    <row r="16" s="31" customFormat="1" ht="30" customHeight="1" spans="1:10">
      <c r="A16" s="36">
        <v>13</v>
      </c>
      <c r="B16" s="42" t="s">
        <v>151</v>
      </c>
      <c r="C16" s="43">
        <v>7</v>
      </c>
      <c r="D16" s="44"/>
      <c r="E16" s="43">
        <v>12</v>
      </c>
      <c r="F16" s="44"/>
      <c r="G16" s="36">
        <v>78.79</v>
      </c>
      <c r="H16" s="36">
        <v>50</v>
      </c>
      <c r="I16" s="36">
        <f t="shared" si="0"/>
        <v>3939.5</v>
      </c>
      <c r="J16" s="57"/>
    </row>
    <row r="17" s="31" customFormat="1" ht="30" customHeight="1" spans="1:10">
      <c r="A17" s="36">
        <v>14</v>
      </c>
      <c r="B17" s="42" t="s">
        <v>159</v>
      </c>
      <c r="C17" s="43">
        <v>9</v>
      </c>
      <c r="D17" s="44"/>
      <c r="E17" s="43">
        <v>22</v>
      </c>
      <c r="F17" s="44"/>
      <c r="G17" s="36">
        <v>116.2</v>
      </c>
      <c r="H17" s="42">
        <v>50</v>
      </c>
      <c r="I17" s="36">
        <f t="shared" si="0"/>
        <v>5810</v>
      </c>
      <c r="J17" s="57"/>
    </row>
    <row r="18" ht="30" customHeight="1" spans="1:10">
      <c r="A18" s="39">
        <v>15</v>
      </c>
      <c r="B18" s="45" t="s">
        <v>248</v>
      </c>
      <c r="C18" s="46">
        <v>21</v>
      </c>
      <c r="D18" s="47"/>
      <c r="E18" s="46">
        <v>59</v>
      </c>
      <c r="F18" s="47"/>
      <c r="G18" s="39">
        <v>214.88</v>
      </c>
      <c r="H18" s="45">
        <v>50</v>
      </c>
      <c r="I18" s="39">
        <f t="shared" si="0"/>
        <v>10744</v>
      </c>
      <c r="J18" s="56"/>
    </row>
    <row r="19" ht="30" customHeight="1" spans="1:10">
      <c r="A19" s="39">
        <v>16</v>
      </c>
      <c r="B19" s="45" t="s">
        <v>249</v>
      </c>
      <c r="C19" s="46">
        <v>8</v>
      </c>
      <c r="D19" s="47"/>
      <c r="E19" s="46">
        <v>18</v>
      </c>
      <c r="F19" s="47"/>
      <c r="G19" s="39">
        <v>66.08</v>
      </c>
      <c r="H19" s="45">
        <v>50</v>
      </c>
      <c r="I19" s="39">
        <f t="shared" si="0"/>
        <v>3304</v>
      </c>
      <c r="J19" s="56"/>
    </row>
    <row r="20" ht="30" customHeight="1" spans="1:10">
      <c r="A20" s="39">
        <v>17</v>
      </c>
      <c r="B20" s="39" t="s">
        <v>250</v>
      </c>
      <c r="C20" s="46">
        <v>5</v>
      </c>
      <c r="D20" s="47"/>
      <c r="E20" s="46">
        <v>17</v>
      </c>
      <c r="F20" s="47"/>
      <c r="G20" s="39">
        <v>106.51</v>
      </c>
      <c r="H20" s="45">
        <v>50</v>
      </c>
      <c r="I20" s="39">
        <f t="shared" si="0"/>
        <v>5325.5</v>
      </c>
      <c r="J20" s="56"/>
    </row>
    <row r="21" ht="30" customHeight="1" spans="1:10">
      <c r="A21" s="39">
        <v>18</v>
      </c>
      <c r="B21" s="39" t="s">
        <v>251</v>
      </c>
      <c r="C21" s="40">
        <v>2</v>
      </c>
      <c r="D21" s="41"/>
      <c r="E21" s="40">
        <v>7</v>
      </c>
      <c r="F21" s="41"/>
      <c r="G21" s="39">
        <v>23.8</v>
      </c>
      <c r="H21" s="45">
        <v>50</v>
      </c>
      <c r="I21" s="39">
        <f t="shared" si="0"/>
        <v>1190</v>
      </c>
      <c r="J21" s="56"/>
    </row>
    <row r="22" ht="30" customHeight="1" spans="1:10">
      <c r="A22" s="39">
        <v>19</v>
      </c>
      <c r="B22" s="39" t="s">
        <v>209</v>
      </c>
      <c r="C22" s="40">
        <v>23</v>
      </c>
      <c r="D22" s="41"/>
      <c r="E22" s="40">
        <v>68</v>
      </c>
      <c r="F22" s="41"/>
      <c r="G22" s="39">
        <v>305.94</v>
      </c>
      <c r="H22" s="45">
        <v>50</v>
      </c>
      <c r="I22" s="39">
        <f t="shared" si="0"/>
        <v>15297</v>
      </c>
      <c r="J22" s="56"/>
    </row>
    <row r="23" ht="30" customHeight="1" spans="1:10">
      <c r="A23" s="39">
        <v>20</v>
      </c>
      <c r="B23" s="39" t="s">
        <v>232</v>
      </c>
      <c r="C23" s="40">
        <v>3</v>
      </c>
      <c r="D23" s="41"/>
      <c r="E23" s="40">
        <v>5</v>
      </c>
      <c r="F23" s="41"/>
      <c r="G23" s="39">
        <v>29.93</v>
      </c>
      <c r="H23" s="45">
        <v>50</v>
      </c>
      <c r="I23" s="39">
        <f t="shared" si="0"/>
        <v>1496.5</v>
      </c>
      <c r="J23" s="56"/>
    </row>
    <row r="24" ht="30" customHeight="1" spans="1:10">
      <c r="A24" s="39" t="s">
        <v>236</v>
      </c>
      <c r="B24" s="39" t="s">
        <v>252</v>
      </c>
      <c r="C24" s="40">
        <v>206</v>
      </c>
      <c r="D24" s="41"/>
      <c r="E24" s="40">
        <v>483</v>
      </c>
      <c r="F24" s="41"/>
      <c r="G24" s="54">
        <v>2510.62</v>
      </c>
      <c r="H24" s="45"/>
      <c r="I24" s="39">
        <v>125531</v>
      </c>
      <c r="J24" s="56"/>
    </row>
    <row r="25" ht="24" customHeight="1" spans="1:10">
      <c r="A25" s="48" t="s">
        <v>237</v>
      </c>
      <c r="B25" s="48"/>
      <c r="C25" s="48"/>
      <c r="D25" s="48"/>
      <c r="E25" s="48"/>
      <c r="F25" s="48"/>
      <c r="G25" s="48"/>
      <c r="H25" s="48"/>
      <c r="I25" s="48"/>
      <c r="J25" s="48"/>
    </row>
    <row r="26" ht="23" customHeight="1" spans="1:10">
      <c r="A26" s="49"/>
      <c r="B26" s="50" t="s">
        <v>253</v>
      </c>
      <c r="C26" s="50"/>
      <c r="D26" s="50"/>
      <c r="E26" s="49"/>
      <c r="F26" s="49" t="s">
        <v>254</v>
      </c>
      <c r="G26" s="49"/>
      <c r="H26" s="49"/>
      <c r="I26" s="50" t="s">
        <v>255</v>
      </c>
      <c r="J26" s="50"/>
    </row>
  </sheetData>
  <mergeCells count="49">
    <mergeCell ref="A1:J1"/>
    <mergeCell ref="A2:J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A25:J25"/>
    <mergeCell ref="B26:D26"/>
    <mergeCell ref="I26:J26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selection activeCell="B2" sqref="B2:I2"/>
    </sheetView>
  </sheetViews>
  <sheetFormatPr defaultColWidth="9" defaultRowHeight="14.25"/>
  <cols>
    <col min="1" max="1" width="6.875" customWidth="1"/>
    <col min="2" max="2" width="16" customWidth="1"/>
    <col min="3" max="4" width="11" customWidth="1"/>
    <col min="5" max="5" width="12.25" customWidth="1"/>
    <col min="6" max="6" width="16.375" customWidth="1"/>
    <col min="7" max="7" width="18.25" customWidth="1"/>
    <col min="8" max="8" width="19.125" customWidth="1"/>
    <col min="9" max="9" width="21.75" customWidth="1"/>
  </cols>
  <sheetData>
    <row r="1" ht="63" customHeight="1" spans="2:9">
      <c r="B1" s="1" t="s">
        <v>256</v>
      </c>
      <c r="C1" s="1"/>
      <c r="D1" s="1"/>
      <c r="E1" s="1"/>
      <c r="F1" s="1"/>
      <c r="G1" s="1"/>
      <c r="H1" s="1"/>
      <c r="I1" s="1"/>
    </row>
    <row r="2" ht="44" customHeight="1" spans="1:9">
      <c r="A2" s="21" t="s">
        <v>2</v>
      </c>
      <c r="B2" s="22" t="s">
        <v>257</v>
      </c>
      <c r="C2" s="23"/>
      <c r="D2" s="23"/>
      <c r="E2" s="23"/>
      <c r="F2" s="23"/>
      <c r="G2" s="23"/>
      <c r="H2" s="23"/>
      <c r="I2" s="28"/>
    </row>
    <row r="3" s="20" customFormat="1" ht="35" customHeight="1" spans="1:9">
      <c r="A3" s="21">
        <v>1</v>
      </c>
      <c r="B3" s="4" t="s">
        <v>258</v>
      </c>
      <c r="C3" s="4" t="s">
        <v>259</v>
      </c>
      <c r="D3" s="4" t="s">
        <v>241</v>
      </c>
      <c r="E3" s="4" t="s">
        <v>242</v>
      </c>
      <c r="F3" s="4" t="s">
        <v>260</v>
      </c>
      <c r="G3" s="4" t="s">
        <v>261</v>
      </c>
      <c r="H3" s="4" t="s">
        <v>262</v>
      </c>
      <c r="I3" s="4" t="s">
        <v>10</v>
      </c>
    </row>
    <row r="4" s="20" customFormat="1" ht="35" customHeight="1" spans="1:9">
      <c r="A4" s="21">
        <v>2</v>
      </c>
      <c r="B4" s="4" t="s">
        <v>263</v>
      </c>
      <c r="C4" s="4"/>
      <c r="D4" s="4"/>
      <c r="E4" s="4"/>
      <c r="F4" s="4"/>
      <c r="G4" s="4"/>
      <c r="H4" s="4"/>
      <c r="I4" s="4"/>
    </row>
    <row r="5" s="20" customFormat="1" ht="35" customHeight="1" spans="1:9">
      <c r="A5" s="21">
        <v>3</v>
      </c>
      <c r="B5" s="4" t="s">
        <v>264</v>
      </c>
      <c r="C5" s="4">
        <v>12</v>
      </c>
      <c r="D5" s="4">
        <v>63</v>
      </c>
      <c r="E5" s="4">
        <v>174</v>
      </c>
      <c r="F5" s="4">
        <v>221.81</v>
      </c>
      <c r="G5" s="4">
        <v>200</v>
      </c>
      <c r="H5" s="4">
        <v>44362</v>
      </c>
      <c r="I5" s="4"/>
    </row>
    <row r="6" s="20" customFormat="1" ht="35" customHeight="1" spans="1:9">
      <c r="A6" s="21">
        <v>4</v>
      </c>
      <c r="B6" s="4" t="s">
        <v>265</v>
      </c>
      <c r="C6" s="4">
        <v>6</v>
      </c>
      <c r="D6" s="4">
        <v>8</v>
      </c>
      <c r="E6" s="4">
        <v>24</v>
      </c>
      <c r="F6" s="4">
        <v>142</v>
      </c>
      <c r="G6" s="4">
        <v>200</v>
      </c>
      <c r="H6" s="4">
        <v>28400</v>
      </c>
      <c r="I6" s="4"/>
    </row>
    <row r="7" s="20" customFormat="1" ht="35" customHeight="1" spans="1:9">
      <c r="A7" s="21">
        <v>5</v>
      </c>
      <c r="B7" s="4" t="s">
        <v>266</v>
      </c>
      <c r="C7" s="4"/>
      <c r="D7" s="4"/>
      <c r="E7" s="4"/>
      <c r="F7" s="4"/>
      <c r="G7" s="4"/>
      <c r="H7" s="4"/>
      <c r="I7" s="4"/>
    </row>
    <row r="8" s="20" customFormat="1" ht="35" customHeight="1" spans="1:9">
      <c r="A8" s="21">
        <v>6</v>
      </c>
      <c r="B8" s="4" t="s">
        <v>267</v>
      </c>
      <c r="C8" s="4">
        <v>3</v>
      </c>
      <c r="D8" s="4">
        <v>3</v>
      </c>
      <c r="E8" s="4">
        <v>7</v>
      </c>
      <c r="F8" s="4">
        <v>14</v>
      </c>
      <c r="G8" s="4">
        <v>500</v>
      </c>
      <c r="H8" s="4">
        <v>7000</v>
      </c>
      <c r="I8" s="4"/>
    </row>
    <row r="9" s="20" customFormat="1" ht="35" customHeight="1" spans="1:9">
      <c r="A9" s="24" t="s">
        <v>268</v>
      </c>
      <c r="B9" s="4"/>
      <c r="C9" s="4">
        <v>15</v>
      </c>
      <c r="D9" s="4">
        <v>72</v>
      </c>
      <c r="E9" s="4">
        <v>200</v>
      </c>
      <c r="F9" s="4"/>
      <c r="G9" s="4"/>
      <c r="H9" s="4">
        <v>79762</v>
      </c>
      <c r="I9" s="29" t="s">
        <v>269</v>
      </c>
    </row>
    <row r="10" ht="43" customHeight="1" spans="2:9">
      <c r="B10" s="25" t="s">
        <v>270</v>
      </c>
      <c r="C10" s="25"/>
      <c r="D10" s="25"/>
      <c r="E10" s="25"/>
      <c r="F10" s="25"/>
      <c r="G10" s="25"/>
      <c r="H10" s="25"/>
      <c r="I10" s="25"/>
    </row>
    <row r="11" ht="37" customHeight="1" spans="2:9">
      <c r="B11" s="26"/>
      <c r="C11" s="27" t="s">
        <v>253</v>
      </c>
      <c r="D11" s="27"/>
      <c r="E11" s="26"/>
      <c r="F11" s="27" t="s">
        <v>254</v>
      </c>
      <c r="G11" s="27"/>
      <c r="H11" s="27" t="s">
        <v>271</v>
      </c>
      <c r="I11" s="27"/>
    </row>
  </sheetData>
  <mergeCells count="6">
    <mergeCell ref="B1:I1"/>
    <mergeCell ref="B2:I2"/>
    <mergeCell ref="B10:I10"/>
    <mergeCell ref="C11:D11"/>
    <mergeCell ref="F11:G11"/>
    <mergeCell ref="H11:I11"/>
  </mergeCell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0"/>
  <sheetViews>
    <sheetView tabSelected="1" workbookViewId="0">
      <selection activeCell="D3" sqref="D$1:D$1048576"/>
    </sheetView>
  </sheetViews>
  <sheetFormatPr defaultColWidth="9" defaultRowHeight="14.25"/>
  <cols>
    <col min="1" max="1" width="8.25" customWidth="1"/>
    <col min="2" max="3" width="15.25" customWidth="1"/>
    <col min="4" max="4" width="10" customWidth="1"/>
    <col min="5" max="6" width="12.25" customWidth="1"/>
    <col min="7" max="7" width="13.75" customWidth="1"/>
    <col min="8" max="8" width="15.125" customWidth="1"/>
    <col min="9" max="9" width="13.125" customWidth="1"/>
    <col min="10" max="10" width="7.125" customWidth="1"/>
  </cols>
  <sheetData>
    <row r="1" ht="33" customHeight="1" spans="1:9">
      <c r="A1" s="1" t="s">
        <v>272</v>
      </c>
      <c r="B1" s="1"/>
      <c r="C1" s="1"/>
      <c r="D1" s="1"/>
      <c r="E1" s="1"/>
      <c r="F1" s="1"/>
      <c r="G1" s="1"/>
      <c r="H1" s="1"/>
      <c r="I1" s="1"/>
    </row>
    <row r="2" ht="29" customHeight="1" spans="1:9">
      <c r="A2" s="2" t="s">
        <v>273</v>
      </c>
      <c r="B2" s="2"/>
      <c r="C2" s="2"/>
      <c r="D2" s="2"/>
      <c r="E2" s="2"/>
      <c r="F2" s="2"/>
      <c r="G2" s="2"/>
      <c r="H2" s="2"/>
      <c r="I2" s="2"/>
    </row>
    <row r="3" ht="40" customHeight="1" spans="1:9">
      <c r="A3" s="3" t="s">
        <v>2</v>
      </c>
      <c r="B3" s="4" t="s">
        <v>3</v>
      </c>
      <c r="C3" s="4" t="s">
        <v>4</v>
      </c>
      <c r="D3" s="5" t="s">
        <v>5</v>
      </c>
      <c r="E3" s="16" t="s">
        <v>258</v>
      </c>
      <c r="F3" s="16" t="s">
        <v>274</v>
      </c>
      <c r="G3" s="16" t="s">
        <v>275</v>
      </c>
      <c r="H3" s="16" t="s">
        <v>262</v>
      </c>
      <c r="I3" s="3" t="s">
        <v>10</v>
      </c>
    </row>
    <row r="4" ht="29" customHeight="1" spans="1:9">
      <c r="A4" s="6">
        <v>1</v>
      </c>
      <c r="B4" s="7" t="s">
        <v>11</v>
      </c>
      <c r="C4" s="7" t="s">
        <v>19</v>
      </c>
      <c r="D4" s="8">
        <v>1</v>
      </c>
      <c r="E4" s="8" t="s">
        <v>276</v>
      </c>
      <c r="F4" s="8">
        <v>200</v>
      </c>
      <c r="G4" s="8">
        <v>3</v>
      </c>
      <c r="H4" s="8">
        <f>F4*G4</f>
        <v>600</v>
      </c>
      <c r="I4" s="3"/>
    </row>
    <row r="5" ht="29" customHeight="1" spans="1:9">
      <c r="A5" s="6">
        <v>2</v>
      </c>
      <c r="B5" s="7" t="s">
        <v>11</v>
      </c>
      <c r="C5" s="7" t="s">
        <v>20</v>
      </c>
      <c r="D5" s="8">
        <v>1</v>
      </c>
      <c r="E5" s="8" t="s">
        <v>276</v>
      </c>
      <c r="F5" s="8">
        <v>200</v>
      </c>
      <c r="G5" s="8">
        <v>2</v>
      </c>
      <c r="H5" s="8">
        <f t="shared" ref="H5:H36" si="0">F5*G5</f>
        <v>400</v>
      </c>
      <c r="I5" s="3"/>
    </row>
    <row r="6" ht="29" customHeight="1" spans="1:9">
      <c r="A6" s="6">
        <v>3</v>
      </c>
      <c r="B6" s="7" t="s">
        <v>246</v>
      </c>
      <c r="C6" s="7" t="s">
        <v>65</v>
      </c>
      <c r="D6" s="8">
        <v>4</v>
      </c>
      <c r="E6" s="8" t="s">
        <v>276</v>
      </c>
      <c r="F6" s="8">
        <v>200</v>
      </c>
      <c r="G6" s="8">
        <v>2</v>
      </c>
      <c r="H6" s="8">
        <f t="shared" si="0"/>
        <v>400</v>
      </c>
      <c r="I6" s="3"/>
    </row>
    <row r="7" ht="29" customHeight="1" spans="1:9">
      <c r="A7" s="6">
        <v>4</v>
      </c>
      <c r="B7" s="7" t="s">
        <v>246</v>
      </c>
      <c r="C7" s="7" t="s">
        <v>66</v>
      </c>
      <c r="D7" s="8">
        <v>2</v>
      </c>
      <c r="E7" s="8" t="s">
        <v>276</v>
      </c>
      <c r="F7" s="8">
        <v>200</v>
      </c>
      <c r="G7" s="8">
        <v>2</v>
      </c>
      <c r="H7" s="8">
        <f t="shared" si="0"/>
        <v>400</v>
      </c>
      <c r="I7" s="3"/>
    </row>
    <row r="8" ht="29" customHeight="1" spans="1:9">
      <c r="A8" s="6">
        <v>5</v>
      </c>
      <c r="B8" s="7" t="s">
        <v>246</v>
      </c>
      <c r="C8" s="7" t="s">
        <v>67</v>
      </c>
      <c r="D8" s="8">
        <v>2</v>
      </c>
      <c r="E8" s="8" t="s">
        <v>265</v>
      </c>
      <c r="F8" s="8">
        <v>200</v>
      </c>
      <c r="G8" s="8">
        <v>25</v>
      </c>
      <c r="H8" s="8">
        <f t="shared" si="0"/>
        <v>5000</v>
      </c>
      <c r="I8" s="3"/>
    </row>
    <row r="9" ht="29" customHeight="1" spans="1:9">
      <c r="A9" s="6">
        <v>6</v>
      </c>
      <c r="B9" s="7" t="s">
        <v>277</v>
      </c>
      <c r="C9" s="7" t="s">
        <v>85</v>
      </c>
      <c r="D9" s="8">
        <v>3</v>
      </c>
      <c r="E9" s="8" t="s">
        <v>276</v>
      </c>
      <c r="F9" s="8">
        <v>200</v>
      </c>
      <c r="G9" s="8">
        <v>2</v>
      </c>
      <c r="H9" s="8">
        <f t="shared" si="0"/>
        <v>400</v>
      </c>
      <c r="I9" s="3"/>
    </row>
    <row r="10" ht="29" customHeight="1" spans="1:9">
      <c r="A10" s="6">
        <v>7</v>
      </c>
      <c r="B10" s="7" t="s">
        <v>277</v>
      </c>
      <c r="C10" s="7" t="s">
        <v>83</v>
      </c>
      <c r="D10" s="8">
        <v>3</v>
      </c>
      <c r="E10" s="8" t="s">
        <v>276</v>
      </c>
      <c r="F10" s="8">
        <v>200</v>
      </c>
      <c r="G10" s="8">
        <v>3.5</v>
      </c>
      <c r="H10" s="8">
        <f t="shared" si="0"/>
        <v>700</v>
      </c>
      <c r="I10" s="3"/>
    </row>
    <row r="11" ht="29" customHeight="1" spans="1:9">
      <c r="A11" s="6">
        <v>8</v>
      </c>
      <c r="B11" s="7" t="s">
        <v>277</v>
      </c>
      <c r="C11" s="7" t="s">
        <v>78</v>
      </c>
      <c r="D11" s="8">
        <v>2</v>
      </c>
      <c r="E11" s="8" t="s">
        <v>276</v>
      </c>
      <c r="F11" s="8">
        <v>200</v>
      </c>
      <c r="G11" s="8">
        <v>2</v>
      </c>
      <c r="H11" s="8">
        <f t="shared" si="0"/>
        <v>400</v>
      </c>
      <c r="I11" s="3"/>
    </row>
    <row r="12" ht="29" customHeight="1" spans="1:9">
      <c r="A12" s="6">
        <v>9</v>
      </c>
      <c r="B12" s="7" t="s">
        <v>278</v>
      </c>
      <c r="C12" s="7" t="s">
        <v>136</v>
      </c>
      <c r="D12" s="8">
        <v>3</v>
      </c>
      <c r="E12" s="8" t="s">
        <v>276</v>
      </c>
      <c r="F12" s="8">
        <v>200</v>
      </c>
      <c r="G12" s="8">
        <v>3</v>
      </c>
      <c r="H12" s="8">
        <f t="shared" si="0"/>
        <v>600</v>
      </c>
      <c r="I12" s="3"/>
    </row>
    <row r="13" ht="29" customHeight="1" spans="1:9">
      <c r="A13" s="6">
        <v>10</v>
      </c>
      <c r="B13" s="7" t="s">
        <v>278</v>
      </c>
      <c r="C13" s="7" t="s">
        <v>146</v>
      </c>
      <c r="D13" s="8">
        <v>2</v>
      </c>
      <c r="E13" s="8" t="s">
        <v>276</v>
      </c>
      <c r="F13" s="8">
        <v>200</v>
      </c>
      <c r="G13" s="8">
        <v>4</v>
      </c>
      <c r="H13" s="8">
        <f t="shared" si="0"/>
        <v>800</v>
      </c>
      <c r="I13" s="3"/>
    </row>
    <row r="14" ht="29" customHeight="1" spans="1:9">
      <c r="A14" s="6">
        <v>11</v>
      </c>
      <c r="B14" s="7" t="s">
        <v>278</v>
      </c>
      <c r="C14" s="7" t="s">
        <v>147</v>
      </c>
      <c r="D14" s="8">
        <v>1</v>
      </c>
      <c r="E14" s="8" t="s">
        <v>276</v>
      </c>
      <c r="F14" s="8">
        <v>200</v>
      </c>
      <c r="G14" s="8">
        <v>2</v>
      </c>
      <c r="H14" s="8">
        <f t="shared" si="0"/>
        <v>400</v>
      </c>
      <c r="I14" s="3"/>
    </row>
    <row r="15" ht="29" customHeight="1" spans="1:9">
      <c r="A15" s="6">
        <v>12</v>
      </c>
      <c r="B15" s="7" t="s">
        <v>278</v>
      </c>
      <c r="C15" s="7" t="s">
        <v>141</v>
      </c>
      <c r="D15" s="8">
        <v>4</v>
      </c>
      <c r="E15" s="8" t="s">
        <v>276</v>
      </c>
      <c r="F15" s="8">
        <v>200</v>
      </c>
      <c r="G15" s="8">
        <v>8</v>
      </c>
      <c r="H15" s="8">
        <f t="shared" si="0"/>
        <v>1600</v>
      </c>
      <c r="I15" s="3"/>
    </row>
    <row r="16" ht="29" customHeight="1" spans="1:9">
      <c r="A16" s="6">
        <v>13</v>
      </c>
      <c r="B16" s="7" t="s">
        <v>278</v>
      </c>
      <c r="C16" s="7" t="s">
        <v>137</v>
      </c>
      <c r="D16" s="8">
        <v>2</v>
      </c>
      <c r="E16" s="8" t="s">
        <v>276</v>
      </c>
      <c r="F16" s="8">
        <v>200</v>
      </c>
      <c r="G16" s="8">
        <v>4</v>
      </c>
      <c r="H16" s="8">
        <f t="shared" si="0"/>
        <v>800</v>
      </c>
      <c r="I16" s="3"/>
    </row>
    <row r="17" ht="29" customHeight="1" spans="1:9">
      <c r="A17" s="6">
        <v>14</v>
      </c>
      <c r="B17" s="7" t="s">
        <v>278</v>
      </c>
      <c r="C17" s="7" t="s">
        <v>140</v>
      </c>
      <c r="D17" s="8">
        <v>4</v>
      </c>
      <c r="E17" s="8" t="s">
        <v>276</v>
      </c>
      <c r="F17" s="8">
        <v>200</v>
      </c>
      <c r="G17" s="8">
        <v>2</v>
      </c>
      <c r="H17" s="8">
        <f t="shared" si="0"/>
        <v>400</v>
      </c>
      <c r="I17" s="3"/>
    </row>
    <row r="18" ht="29" customHeight="1" spans="1:9">
      <c r="A18" s="6">
        <v>15</v>
      </c>
      <c r="B18" s="7" t="s">
        <v>278</v>
      </c>
      <c r="C18" s="7" t="s">
        <v>144</v>
      </c>
      <c r="D18" s="8">
        <v>2</v>
      </c>
      <c r="E18" s="8" t="s">
        <v>276</v>
      </c>
      <c r="F18" s="8">
        <v>200</v>
      </c>
      <c r="G18" s="8">
        <v>2</v>
      </c>
      <c r="H18" s="8">
        <f t="shared" si="0"/>
        <v>400</v>
      </c>
      <c r="I18" s="3"/>
    </row>
    <row r="19" ht="29" customHeight="1" spans="1:9">
      <c r="A19" s="9">
        <v>16</v>
      </c>
      <c r="B19" s="10" t="s">
        <v>279</v>
      </c>
      <c r="C19" s="10" t="s">
        <v>280</v>
      </c>
      <c r="D19" s="11">
        <v>3</v>
      </c>
      <c r="E19" s="8" t="s">
        <v>276</v>
      </c>
      <c r="F19" s="8">
        <v>200</v>
      </c>
      <c r="G19" s="8">
        <v>2</v>
      </c>
      <c r="H19" s="8">
        <f t="shared" si="0"/>
        <v>400</v>
      </c>
      <c r="I19" s="8" t="s">
        <v>281</v>
      </c>
    </row>
    <row r="20" ht="29" customHeight="1" spans="1:9">
      <c r="A20" s="12"/>
      <c r="B20" s="13"/>
      <c r="C20" s="13"/>
      <c r="D20" s="14"/>
      <c r="E20" s="8" t="s">
        <v>267</v>
      </c>
      <c r="F20" s="8">
        <v>500</v>
      </c>
      <c r="G20" s="8">
        <v>2</v>
      </c>
      <c r="H20" s="8">
        <f t="shared" si="0"/>
        <v>1000</v>
      </c>
      <c r="I20" s="8" t="s">
        <v>281</v>
      </c>
    </row>
    <row r="21" ht="29" customHeight="1" spans="1:9">
      <c r="A21" s="6">
        <v>17</v>
      </c>
      <c r="B21" s="7" t="s">
        <v>279</v>
      </c>
      <c r="C21" s="7" t="s">
        <v>105</v>
      </c>
      <c r="D21" s="8">
        <v>3</v>
      </c>
      <c r="E21" s="8" t="s">
        <v>276</v>
      </c>
      <c r="F21" s="8">
        <v>200</v>
      </c>
      <c r="G21" s="8">
        <v>2</v>
      </c>
      <c r="H21" s="8">
        <f t="shared" si="0"/>
        <v>400</v>
      </c>
      <c r="I21" s="3"/>
    </row>
    <row r="22" ht="29" customHeight="1" spans="1:9">
      <c r="A22" s="6">
        <v>18</v>
      </c>
      <c r="B22" s="7" t="s">
        <v>279</v>
      </c>
      <c r="C22" s="7" t="s">
        <v>106</v>
      </c>
      <c r="D22" s="8">
        <v>2</v>
      </c>
      <c r="E22" s="8" t="s">
        <v>276</v>
      </c>
      <c r="F22" s="8">
        <v>200</v>
      </c>
      <c r="G22" s="8">
        <v>5.6</v>
      </c>
      <c r="H22" s="8">
        <f t="shared" si="0"/>
        <v>1120</v>
      </c>
      <c r="I22" s="3"/>
    </row>
    <row r="23" ht="29" customHeight="1" spans="1:9">
      <c r="A23" s="6">
        <v>19</v>
      </c>
      <c r="B23" s="7" t="s">
        <v>279</v>
      </c>
      <c r="C23" s="7" t="s">
        <v>103</v>
      </c>
      <c r="D23" s="8">
        <v>2</v>
      </c>
      <c r="E23" s="8" t="s">
        <v>265</v>
      </c>
      <c r="F23" s="8">
        <v>200</v>
      </c>
      <c r="G23" s="8">
        <v>5</v>
      </c>
      <c r="H23" s="8">
        <f t="shared" si="0"/>
        <v>1000</v>
      </c>
      <c r="I23" s="3"/>
    </row>
    <row r="24" ht="29" customHeight="1" spans="1:9">
      <c r="A24" s="6">
        <v>20</v>
      </c>
      <c r="B24" s="7" t="s">
        <v>282</v>
      </c>
      <c r="C24" s="7" t="s">
        <v>119</v>
      </c>
      <c r="D24" s="8">
        <v>4</v>
      </c>
      <c r="E24" s="8" t="s">
        <v>265</v>
      </c>
      <c r="F24" s="8">
        <v>200</v>
      </c>
      <c r="G24" s="8">
        <v>6</v>
      </c>
      <c r="H24" s="8">
        <f t="shared" si="0"/>
        <v>1200</v>
      </c>
      <c r="I24" s="3"/>
    </row>
    <row r="25" ht="29" customHeight="1" spans="1:9">
      <c r="A25" s="6">
        <v>21</v>
      </c>
      <c r="B25" s="7" t="s">
        <v>121</v>
      </c>
      <c r="C25" s="7" t="s">
        <v>122</v>
      </c>
      <c r="D25" s="8">
        <v>3</v>
      </c>
      <c r="E25" s="8" t="s">
        <v>276</v>
      </c>
      <c r="F25" s="8">
        <v>200</v>
      </c>
      <c r="G25" s="8">
        <v>5.84</v>
      </c>
      <c r="H25" s="8">
        <f t="shared" si="0"/>
        <v>1168</v>
      </c>
      <c r="I25" s="3"/>
    </row>
    <row r="26" ht="29" customHeight="1" spans="1:9">
      <c r="A26" s="6">
        <v>22</v>
      </c>
      <c r="B26" s="7" t="s">
        <v>121</v>
      </c>
      <c r="C26" s="7" t="s">
        <v>126</v>
      </c>
      <c r="D26" s="8">
        <v>3</v>
      </c>
      <c r="E26" s="8" t="s">
        <v>276</v>
      </c>
      <c r="F26" s="8">
        <v>200</v>
      </c>
      <c r="G26" s="8">
        <v>7.22</v>
      </c>
      <c r="H26" s="8">
        <f t="shared" si="0"/>
        <v>1444</v>
      </c>
      <c r="I26" s="3"/>
    </row>
    <row r="27" ht="29" customHeight="1" spans="1:9">
      <c r="A27" s="6">
        <v>23</v>
      </c>
      <c r="B27" s="7" t="s">
        <v>121</v>
      </c>
      <c r="C27" s="7" t="s">
        <v>127</v>
      </c>
      <c r="D27" s="8">
        <v>3</v>
      </c>
      <c r="E27" s="8" t="s">
        <v>276</v>
      </c>
      <c r="F27" s="8">
        <v>200</v>
      </c>
      <c r="G27" s="8">
        <v>3</v>
      </c>
      <c r="H27" s="8">
        <f t="shared" si="0"/>
        <v>600</v>
      </c>
      <c r="I27" s="3"/>
    </row>
    <row r="28" ht="29" customHeight="1" spans="1:9">
      <c r="A28" s="6">
        <v>24</v>
      </c>
      <c r="B28" s="7" t="s">
        <v>121</v>
      </c>
      <c r="C28" s="7" t="s">
        <v>129</v>
      </c>
      <c r="D28" s="8">
        <v>3</v>
      </c>
      <c r="E28" s="8" t="s">
        <v>276</v>
      </c>
      <c r="F28" s="8">
        <v>200</v>
      </c>
      <c r="G28" s="8">
        <v>2</v>
      </c>
      <c r="H28" s="8">
        <f t="shared" si="0"/>
        <v>400</v>
      </c>
      <c r="I28" s="3"/>
    </row>
    <row r="29" ht="29" customHeight="1" spans="1:9">
      <c r="A29" s="6">
        <v>25</v>
      </c>
      <c r="B29" s="7" t="s">
        <v>121</v>
      </c>
      <c r="C29" s="7" t="s">
        <v>131</v>
      </c>
      <c r="D29" s="8">
        <v>3</v>
      </c>
      <c r="E29" s="8" t="s">
        <v>276</v>
      </c>
      <c r="F29" s="8">
        <v>200</v>
      </c>
      <c r="G29" s="8">
        <v>3.25</v>
      </c>
      <c r="H29" s="8">
        <f t="shared" si="0"/>
        <v>650</v>
      </c>
      <c r="I29" s="3"/>
    </row>
    <row r="30" ht="29" customHeight="1" spans="1:9">
      <c r="A30" s="6">
        <v>26</v>
      </c>
      <c r="B30" s="7" t="s">
        <v>283</v>
      </c>
      <c r="C30" s="7" t="s">
        <v>154</v>
      </c>
      <c r="D30" s="8">
        <v>1</v>
      </c>
      <c r="E30" s="8" t="s">
        <v>276</v>
      </c>
      <c r="F30" s="8">
        <v>200</v>
      </c>
      <c r="G30" s="8">
        <v>2</v>
      </c>
      <c r="H30" s="8">
        <f t="shared" si="0"/>
        <v>400</v>
      </c>
      <c r="I30" s="3"/>
    </row>
    <row r="31" ht="29" customHeight="1" spans="1:9">
      <c r="A31" s="6">
        <v>27</v>
      </c>
      <c r="B31" s="7" t="s">
        <v>283</v>
      </c>
      <c r="C31" s="7" t="s">
        <v>158</v>
      </c>
      <c r="D31" s="8">
        <v>3</v>
      </c>
      <c r="E31" s="8" t="s">
        <v>276</v>
      </c>
      <c r="F31" s="8">
        <v>200</v>
      </c>
      <c r="G31" s="8">
        <v>2</v>
      </c>
      <c r="H31" s="8">
        <f t="shared" si="0"/>
        <v>400</v>
      </c>
      <c r="I31" s="3"/>
    </row>
    <row r="32" ht="29" customHeight="1" spans="1:9">
      <c r="A32" s="6">
        <v>28</v>
      </c>
      <c r="B32" s="15" t="s">
        <v>284</v>
      </c>
      <c r="C32" s="15" t="s">
        <v>168</v>
      </c>
      <c r="D32" s="8">
        <v>3</v>
      </c>
      <c r="E32" s="8" t="s">
        <v>265</v>
      </c>
      <c r="F32" s="8">
        <v>200</v>
      </c>
      <c r="G32" s="8">
        <v>25</v>
      </c>
      <c r="H32" s="8">
        <f t="shared" si="0"/>
        <v>5000</v>
      </c>
      <c r="I32" s="17"/>
    </row>
    <row r="33" ht="29" customHeight="1" spans="1:9">
      <c r="A33" s="6">
        <v>29</v>
      </c>
      <c r="B33" s="7" t="s">
        <v>250</v>
      </c>
      <c r="C33" s="7" t="s">
        <v>201</v>
      </c>
      <c r="D33" s="8">
        <v>4</v>
      </c>
      <c r="E33" s="8" t="s">
        <v>276</v>
      </c>
      <c r="F33" s="8">
        <v>200</v>
      </c>
      <c r="G33" s="8">
        <v>2</v>
      </c>
      <c r="H33" s="8">
        <f t="shared" si="0"/>
        <v>400</v>
      </c>
      <c r="I33" s="17"/>
    </row>
    <row r="34" ht="29" customHeight="1" spans="1:9">
      <c r="A34" s="6">
        <v>30</v>
      </c>
      <c r="B34" s="7" t="s">
        <v>248</v>
      </c>
      <c r="C34" s="7" t="s">
        <v>171</v>
      </c>
      <c r="D34" s="8">
        <v>4</v>
      </c>
      <c r="E34" s="8" t="s">
        <v>276</v>
      </c>
      <c r="F34" s="8">
        <v>200</v>
      </c>
      <c r="G34" s="8">
        <v>2</v>
      </c>
      <c r="H34" s="8">
        <f t="shared" si="0"/>
        <v>400</v>
      </c>
      <c r="I34" s="17"/>
    </row>
    <row r="35" ht="29" customHeight="1" spans="1:9">
      <c r="A35" s="6">
        <v>31</v>
      </c>
      <c r="B35" s="7" t="s">
        <v>248</v>
      </c>
      <c r="C35" s="7" t="s">
        <v>172</v>
      </c>
      <c r="D35" s="8">
        <v>4</v>
      </c>
      <c r="E35" s="8" t="s">
        <v>276</v>
      </c>
      <c r="F35" s="8">
        <v>200</v>
      </c>
      <c r="G35" s="8">
        <v>2</v>
      </c>
      <c r="H35" s="8">
        <f t="shared" si="0"/>
        <v>400</v>
      </c>
      <c r="I35" s="17"/>
    </row>
    <row r="36" ht="29" customHeight="1" spans="1:9">
      <c r="A36" s="6">
        <v>32</v>
      </c>
      <c r="B36" s="7" t="s">
        <v>248</v>
      </c>
      <c r="C36" s="7" t="s">
        <v>173</v>
      </c>
      <c r="D36" s="8">
        <v>3</v>
      </c>
      <c r="E36" s="8" t="s">
        <v>276</v>
      </c>
      <c r="F36" s="8">
        <v>200</v>
      </c>
      <c r="G36" s="8">
        <v>2</v>
      </c>
      <c r="H36" s="8">
        <f t="shared" si="0"/>
        <v>400</v>
      </c>
      <c r="I36" s="17"/>
    </row>
    <row r="37" ht="29" customHeight="1" spans="1:9">
      <c r="A37" s="6">
        <v>33</v>
      </c>
      <c r="B37" s="7" t="s">
        <v>248</v>
      </c>
      <c r="C37" s="7" t="s">
        <v>174</v>
      </c>
      <c r="D37" s="8">
        <v>4</v>
      </c>
      <c r="E37" s="8" t="s">
        <v>276</v>
      </c>
      <c r="F37" s="8">
        <v>200</v>
      </c>
      <c r="G37" s="8">
        <v>5</v>
      </c>
      <c r="H37" s="8">
        <f t="shared" ref="H37:H76" si="1">F37*G37</f>
        <v>1000</v>
      </c>
      <c r="I37" s="17"/>
    </row>
    <row r="38" ht="29" customHeight="1" spans="1:9">
      <c r="A38" s="6">
        <v>34</v>
      </c>
      <c r="B38" s="7" t="s">
        <v>248</v>
      </c>
      <c r="C38" s="7" t="s">
        <v>177</v>
      </c>
      <c r="D38" s="8">
        <v>3</v>
      </c>
      <c r="E38" s="8" t="s">
        <v>276</v>
      </c>
      <c r="F38" s="8">
        <v>200</v>
      </c>
      <c r="G38" s="8">
        <v>3</v>
      </c>
      <c r="H38" s="8">
        <f t="shared" si="1"/>
        <v>600</v>
      </c>
      <c r="I38" s="17"/>
    </row>
    <row r="39" ht="29" customHeight="1" spans="1:9">
      <c r="A39" s="6">
        <v>35</v>
      </c>
      <c r="B39" s="7" t="s">
        <v>248</v>
      </c>
      <c r="C39" s="7" t="s">
        <v>178</v>
      </c>
      <c r="D39" s="8">
        <v>2</v>
      </c>
      <c r="E39" s="8" t="s">
        <v>276</v>
      </c>
      <c r="F39" s="8">
        <v>200</v>
      </c>
      <c r="G39" s="8">
        <v>7</v>
      </c>
      <c r="H39" s="8">
        <f t="shared" si="1"/>
        <v>1400</v>
      </c>
      <c r="I39" s="17"/>
    </row>
    <row r="40" ht="29" customHeight="1" spans="1:9">
      <c r="A40" s="6">
        <v>36</v>
      </c>
      <c r="B40" s="7" t="s">
        <v>248</v>
      </c>
      <c r="C40" s="7" t="s">
        <v>179</v>
      </c>
      <c r="D40" s="8">
        <v>5</v>
      </c>
      <c r="E40" s="8" t="s">
        <v>265</v>
      </c>
      <c r="F40" s="8">
        <v>200</v>
      </c>
      <c r="G40" s="8">
        <v>25</v>
      </c>
      <c r="H40" s="8">
        <f t="shared" si="1"/>
        <v>5000</v>
      </c>
      <c r="I40" s="17"/>
    </row>
    <row r="41" ht="29" customHeight="1" spans="1:9">
      <c r="A41" s="6">
        <v>37</v>
      </c>
      <c r="B41" s="7" t="s">
        <v>248</v>
      </c>
      <c r="C41" s="7" t="s">
        <v>181</v>
      </c>
      <c r="D41" s="8">
        <v>1</v>
      </c>
      <c r="E41" s="8" t="s">
        <v>276</v>
      </c>
      <c r="F41" s="8">
        <v>200</v>
      </c>
      <c r="G41" s="8">
        <v>4</v>
      </c>
      <c r="H41" s="8">
        <f t="shared" si="1"/>
        <v>800</v>
      </c>
      <c r="I41" s="17"/>
    </row>
    <row r="42" ht="29" customHeight="1" spans="1:9">
      <c r="A42" s="6">
        <v>38</v>
      </c>
      <c r="B42" s="7" t="s">
        <v>248</v>
      </c>
      <c r="C42" s="7" t="s">
        <v>182</v>
      </c>
      <c r="D42" s="8">
        <v>2</v>
      </c>
      <c r="E42" s="8" t="s">
        <v>267</v>
      </c>
      <c r="F42" s="8">
        <v>500</v>
      </c>
      <c r="G42" s="8">
        <v>10</v>
      </c>
      <c r="H42" s="8">
        <f t="shared" si="1"/>
        <v>5000</v>
      </c>
      <c r="I42" s="17"/>
    </row>
    <row r="43" ht="29" customHeight="1" spans="1:9">
      <c r="A43" s="6">
        <v>39</v>
      </c>
      <c r="B43" s="7" t="s">
        <v>248</v>
      </c>
      <c r="C43" s="7" t="s">
        <v>183</v>
      </c>
      <c r="D43" s="8">
        <v>3</v>
      </c>
      <c r="E43" s="8" t="s">
        <v>276</v>
      </c>
      <c r="F43" s="8">
        <v>200</v>
      </c>
      <c r="G43" s="8">
        <v>8</v>
      </c>
      <c r="H43" s="8">
        <f t="shared" si="1"/>
        <v>1600</v>
      </c>
      <c r="I43" s="17"/>
    </row>
    <row r="44" ht="29" customHeight="1" spans="1:9">
      <c r="A44" s="6">
        <v>40</v>
      </c>
      <c r="B44" s="7" t="s">
        <v>248</v>
      </c>
      <c r="C44" s="7" t="s">
        <v>184</v>
      </c>
      <c r="D44" s="8">
        <v>1</v>
      </c>
      <c r="E44" s="8" t="s">
        <v>276</v>
      </c>
      <c r="F44" s="8">
        <v>200</v>
      </c>
      <c r="G44" s="8">
        <v>3.5</v>
      </c>
      <c r="H44" s="8">
        <f t="shared" si="1"/>
        <v>700</v>
      </c>
      <c r="I44" s="17"/>
    </row>
    <row r="45" ht="29" customHeight="1" spans="1:9">
      <c r="A45" s="6">
        <v>41</v>
      </c>
      <c r="B45" s="7" t="s">
        <v>248</v>
      </c>
      <c r="C45" s="7" t="s">
        <v>185</v>
      </c>
      <c r="D45" s="8">
        <v>3</v>
      </c>
      <c r="E45" s="8" t="s">
        <v>265</v>
      </c>
      <c r="F45" s="8">
        <v>200</v>
      </c>
      <c r="G45" s="8">
        <v>25</v>
      </c>
      <c r="H45" s="8">
        <f t="shared" si="1"/>
        <v>5000</v>
      </c>
      <c r="I45" s="17"/>
    </row>
    <row r="46" ht="29" customHeight="1" spans="1:9">
      <c r="A46" s="6">
        <v>42</v>
      </c>
      <c r="B46" s="7" t="s">
        <v>248</v>
      </c>
      <c r="C46" s="7" t="s">
        <v>186</v>
      </c>
      <c r="D46" s="8">
        <v>3</v>
      </c>
      <c r="E46" s="8" t="s">
        <v>276</v>
      </c>
      <c r="F46" s="8">
        <v>200</v>
      </c>
      <c r="G46" s="8">
        <v>5</v>
      </c>
      <c r="H46" s="8">
        <f t="shared" si="1"/>
        <v>1000</v>
      </c>
      <c r="I46" s="17"/>
    </row>
    <row r="47" ht="29" customHeight="1" spans="1:9">
      <c r="A47" s="6">
        <v>43</v>
      </c>
      <c r="B47" s="7" t="s">
        <v>248</v>
      </c>
      <c r="C47" s="7" t="s">
        <v>189</v>
      </c>
      <c r="D47" s="8">
        <v>2</v>
      </c>
      <c r="E47" s="8" t="s">
        <v>276</v>
      </c>
      <c r="F47" s="8">
        <v>200</v>
      </c>
      <c r="G47" s="8">
        <v>3</v>
      </c>
      <c r="H47" s="8">
        <f t="shared" si="1"/>
        <v>600</v>
      </c>
      <c r="I47" s="17"/>
    </row>
    <row r="48" ht="29" customHeight="1" spans="1:9">
      <c r="A48" s="6">
        <v>44</v>
      </c>
      <c r="B48" s="7" t="s">
        <v>248</v>
      </c>
      <c r="C48" s="7" t="s">
        <v>190</v>
      </c>
      <c r="D48" s="8">
        <v>3</v>
      </c>
      <c r="E48" s="8" t="s">
        <v>276</v>
      </c>
      <c r="F48" s="8">
        <v>200</v>
      </c>
      <c r="G48" s="8">
        <v>6</v>
      </c>
      <c r="H48" s="8">
        <f t="shared" si="1"/>
        <v>1200</v>
      </c>
      <c r="I48" s="17"/>
    </row>
    <row r="49" ht="29" customHeight="1" spans="1:9">
      <c r="A49" s="6">
        <v>45</v>
      </c>
      <c r="B49" s="7" t="s">
        <v>248</v>
      </c>
      <c r="C49" s="7" t="s">
        <v>285</v>
      </c>
      <c r="D49" s="8">
        <v>4</v>
      </c>
      <c r="E49" s="8" t="s">
        <v>265</v>
      </c>
      <c r="F49" s="8">
        <v>200</v>
      </c>
      <c r="G49" s="8">
        <v>25</v>
      </c>
      <c r="H49" s="8">
        <f t="shared" si="1"/>
        <v>5000</v>
      </c>
      <c r="I49" s="17"/>
    </row>
    <row r="50" ht="29" customHeight="1" spans="1:9">
      <c r="A50" s="6">
        <v>46</v>
      </c>
      <c r="B50" s="7" t="s">
        <v>286</v>
      </c>
      <c r="C50" s="7" t="s">
        <v>210</v>
      </c>
      <c r="D50" s="8">
        <v>3</v>
      </c>
      <c r="E50" s="8" t="s">
        <v>276</v>
      </c>
      <c r="F50" s="8">
        <v>200</v>
      </c>
      <c r="G50" s="8">
        <v>6.5</v>
      </c>
      <c r="H50" s="8">
        <f t="shared" si="1"/>
        <v>1300</v>
      </c>
      <c r="I50" s="17"/>
    </row>
    <row r="51" ht="29" customHeight="1" spans="1:9">
      <c r="A51" s="6">
        <v>47</v>
      </c>
      <c r="B51" s="7" t="s">
        <v>286</v>
      </c>
      <c r="C51" s="7" t="s">
        <v>212</v>
      </c>
      <c r="D51" s="8">
        <v>1</v>
      </c>
      <c r="E51" s="8" t="s">
        <v>276</v>
      </c>
      <c r="F51" s="8">
        <v>200</v>
      </c>
      <c r="G51" s="8">
        <v>7.5</v>
      </c>
      <c r="H51" s="8">
        <f t="shared" si="1"/>
        <v>1500</v>
      </c>
      <c r="I51" s="17"/>
    </row>
    <row r="52" ht="29" customHeight="1" spans="1:9">
      <c r="A52" s="6">
        <v>48</v>
      </c>
      <c r="B52" s="7" t="s">
        <v>286</v>
      </c>
      <c r="C52" s="7" t="s">
        <v>213</v>
      </c>
      <c r="D52" s="8">
        <v>4</v>
      </c>
      <c r="E52" s="8" t="s">
        <v>276</v>
      </c>
      <c r="F52" s="8">
        <v>200</v>
      </c>
      <c r="G52" s="8">
        <v>4.2</v>
      </c>
      <c r="H52" s="8">
        <f t="shared" si="1"/>
        <v>840</v>
      </c>
      <c r="I52" s="17"/>
    </row>
    <row r="53" ht="29" customHeight="1" spans="1:9">
      <c r="A53" s="6">
        <v>49</v>
      </c>
      <c r="B53" s="7" t="s">
        <v>286</v>
      </c>
      <c r="C53" s="7" t="s">
        <v>214</v>
      </c>
      <c r="D53" s="8">
        <v>4</v>
      </c>
      <c r="E53" s="8" t="s">
        <v>276</v>
      </c>
      <c r="F53" s="8">
        <v>200</v>
      </c>
      <c r="G53" s="8">
        <v>2</v>
      </c>
      <c r="H53" s="8">
        <f t="shared" si="1"/>
        <v>400</v>
      </c>
      <c r="I53" s="17"/>
    </row>
    <row r="54" ht="29" customHeight="1" spans="1:9">
      <c r="A54" s="6">
        <v>50</v>
      </c>
      <c r="B54" s="7" t="s">
        <v>286</v>
      </c>
      <c r="C54" s="7" t="s">
        <v>215</v>
      </c>
      <c r="D54" s="8">
        <v>4</v>
      </c>
      <c r="E54" s="8" t="s">
        <v>276</v>
      </c>
      <c r="F54" s="8">
        <v>200</v>
      </c>
      <c r="G54" s="8">
        <v>4</v>
      </c>
      <c r="H54" s="8">
        <f t="shared" si="1"/>
        <v>800</v>
      </c>
      <c r="I54" s="17"/>
    </row>
    <row r="55" ht="29" customHeight="1" spans="1:9">
      <c r="A55" s="6">
        <v>51</v>
      </c>
      <c r="B55" s="7" t="s">
        <v>286</v>
      </c>
      <c r="C55" s="7" t="s">
        <v>216</v>
      </c>
      <c r="D55" s="8">
        <v>4</v>
      </c>
      <c r="E55" s="8" t="s">
        <v>276</v>
      </c>
      <c r="F55" s="8">
        <v>200</v>
      </c>
      <c r="G55" s="8">
        <v>7</v>
      </c>
      <c r="H55" s="8">
        <f t="shared" si="1"/>
        <v>1400</v>
      </c>
      <c r="I55" s="17"/>
    </row>
    <row r="56" ht="29" customHeight="1" spans="1:9">
      <c r="A56" s="6">
        <v>52</v>
      </c>
      <c r="B56" s="7" t="s">
        <v>286</v>
      </c>
      <c r="C56" s="7" t="s">
        <v>217</v>
      </c>
      <c r="D56" s="8">
        <v>4</v>
      </c>
      <c r="E56" s="8" t="s">
        <v>276</v>
      </c>
      <c r="F56" s="8">
        <v>200</v>
      </c>
      <c r="G56" s="8">
        <v>5.5</v>
      </c>
      <c r="H56" s="8">
        <f t="shared" si="1"/>
        <v>1100</v>
      </c>
      <c r="I56" s="17"/>
    </row>
    <row r="57" ht="29" customHeight="1" spans="1:9">
      <c r="A57" s="6">
        <v>53</v>
      </c>
      <c r="B57" s="7" t="s">
        <v>286</v>
      </c>
      <c r="C57" s="7" t="s">
        <v>219</v>
      </c>
      <c r="D57" s="8">
        <v>3</v>
      </c>
      <c r="E57" s="8" t="s">
        <v>276</v>
      </c>
      <c r="F57" s="8">
        <v>200</v>
      </c>
      <c r="G57" s="8">
        <v>5</v>
      </c>
      <c r="H57" s="8">
        <f t="shared" si="1"/>
        <v>1000</v>
      </c>
      <c r="I57" s="17"/>
    </row>
    <row r="58" ht="29" customHeight="1" spans="1:9">
      <c r="A58" s="6">
        <v>54</v>
      </c>
      <c r="B58" s="7" t="s">
        <v>286</v>
      </c>
      <c r="C58" s="7" t="s">
        <v>162</v>
      </c>
      <c r="D58" s="8">
        <v>4</v>
      </c>
      <c r="E58" s="8" t="s">
        <v>276</v>
      </c>
      <c r="F58" s="8">
        <v>200</v>
      </c>
      <c r="G58" s="8">
        <v>5.6</v>
      </c>
      <c r="H58" s="8">
        <f t="shared" si="1"/>
        <v>1120</v>
      </c>
      <c r="I58" s="17"/>
    </row>
    <row r="59" ht="29" customHeight="1" spans="1:9">
      <c r="A59" s="6">
        <v>55</v>
      </c>
      <c r="B59" s="7" t="s">
        <v>286</v>
      </c>
      <c r="C59" s="7" t="s">
        <v>220</v>
      </c>
      <c r="D59" s="8">
        <v>4</v>
      </c>
      <c r="E59" s="8" t="s">
        <v>276</v>
      </c>
      <c r="F59" s="8">
        <v>200</v>
      </c>
      <c r="G59" s="8">
        <v>2.5</v>
      </c>
      <c r="H59" s="8">
        <f t="shared" si="1"/>
        <v>500</v>
      </c>
      <c r="I59" s="17"/>
    </row>
    <row r="60" ht="29" customHeight="1" spans="1:9">
      <c r="A60" s="6">
        <v>56</v>
      </c>
      <c r="B60" s="7" t="s">
        <v>286</v>
      </c>
      <c r="C60" s="7" t="s">
        <v>221</v>
      </c>
      <c r="D60" s="8">
        <v>3</v>
      </c>
      <c r="E60" s="8" t="s">
        <v>276</v>
      </c>
      <c r="F60" s="8">
        <v>200</v>
      </c>
      <c r="G60" s="8">
        <v>2</v>
      </c>
      <c r="H60" s="8">
        <f t="shared" si="1"/>
        <v>400</v>
      </c>
      <c r="I60" s="17"/>
    </row>
    <row r="61" ht="29" customHeight="1" spans="1:9">
      <c r="A61" s="6">
        <v>57</v>
      </c>
      <c r="B61" s="7" t="s">
        <v>286</v>
      </c>
      <c r="C61" s="7" t="s">
        <v>222</v>
      </c>
      <c r="D61" s="8">
        <v>3</v>
      </c>
      <c r="E61" s="8" t="s">
        <v>276</v>
      </c>
      <c r="F61" s="8">
        <v>200</v>
      </c>
      <c r="G61" s="8">
        <v>3.5</v>
      </c>
      <c r="H61" s="8">
        <f t="shared" si="1"/>
        <v>700</v>
      </c>
      <c r="I61" s="17"/>
    </row>
    <row r="62" ht="29" customHeight="1" spans="1:9">
      <c r="A62" s="6">
        <v>58</v>
      </c>
      <c r="B62" s="7" t="s">
        <v>286</v>
      </c>
      <c r="C62" s="7" t="s">
        <v>223</v>
      </c>
      <c r="D62" s="8">
        <v>4</v>
      </c>
      <c r="E62" s="8" t="s">
        <v>276</v>
      </c>
      <c r="F62" s="8">
        <v>200</v>
      </c>
      <c r="G62" s="8">
        <v>2.5</v>
      </c>
      <c r="H62" s="8">
        <f t="shared" si="1"/>
        <v>500</v>
      </c>
      <c r="I62" s="17"/>
    </row>
    <row r="63" ht="29" customHeight="1" spans="1:9">
      <c r="A63" s="6">
        <v>59</v>
      </c>
      <c r="B63" s="7" t="s">
        <v>286</v>
      </c>
      <c r="C63" s="7" t="s">
        <v>224</v>
      </c>
      <c r="D63" s="8">
        <v>4</v>
      </c>
      <c r="E63" s="8" t="s">
        <v>276</v>
      </c>
      <c r="F63" s="8">
        <v>200</v>
      </c>
      <c r="G63" s="8">
        <v>3.2</v>
      </c>
      <c r="H63" s="8">
        <f t="shared" si="1"/>
        <v>640</v>
      </c>
      <c r="I63" s="17"/>
    </row>
    <row r="64" ht="29" customHeight="1" spans="1:9">
      <c r="A64" s="6">
        <v>60</v>
      </c>
      <c r="B64" s="7" t="s">
        <v>286</v>
      </c>
      <c r="C64" s="7" t="s">
        <v>225</v>
      </c>
      <c r="D64" s="8">
        <v>2</v>
      </c>
      <c r="E64" s="8" t="s">
        <v>276</v>
      </c>
      <c r="F64" s="8">
        <v>200</v>
      </c>
      <c r="G64" s="8">
        <v>3</v>
      </c>
      <c r="H64" s="8">
        <f t="shared" si="1"/>
        <v>600</v>
      </c>
      <c r="I64" s="17"/>
    </row>
    <row r="65" ht="29" customHeight="1" spans="1:9">
      <c r="A65" s="6">
        <v>61</v>
      </c>
      <c r="B65" s="7" t="s">
        <v>286</v>
      </c>
      <c r="C65" s="7" t="s">
        <v>226</v>
      </c>
      <c r="D65" s="8">
        <v>4</v>
      </c>
      <c r="E65" s="8" t="s">
        <v>276</v>
      </c>
      <c r="F65" s="8">
        <v>200</v>
      </c>
      <c r="G65" s="8">
        <v>2.6</v>
      </c>
      <c r="H65" s="8">
        <f t="shared" si="1"/>
        <v>520</v>
      </c>
      <c r="I65" s="17"/>
    </row>
    <row r="66" ht="29" customHeight="1" spans="1:9">
      <c r="A66" s="6">
        <v>62</v>
      </c>
      <c r="B66" s="7" t="s">
        <v>286</v>
      </c>
      <c r="C66" s="7" t="s">
        <v>227</v>
      </c>
      <c r="D66" s="8">
        <v>2</v>
      </c>
      <c r="E66" s="8" t="s">
        <v>276</v>
      </c>
      <c r="F66" s="8">
        <v>200</v>
      </c>
      <c r="G66" s="8">
        <v>2</v>
      </c>
      <c r="H66" s="8">
        <f t="shared" si="1"/>
        <v>400</v>
      </c>
      <c r="I66" s="17"/>
    </row>
    <row r="67" ht="29" customHeight="1" spans="1:9">
      <c r="A67" s="6">
        <v>63</v>
      </c>
      <c r="B67" s="7" t="s">
        <v>286</v>
      </c>
      <c r="C67" s="7" t="s">
        <v>228</v>
      </c>
      <c r="D67" s="8">
        <v>1</v>
      </c>
      <c r="E67" s="8" t="s">
        <v>276</v>
      </c>
      <c r="F67" s="8">
        <v>200</v>
      </c>
      <c r="G67" s="8">
        <v>3.8</v>
      </c>
      <c r="H67" s="8">
        <f t="shared" si="1"/>
        <v>760</v>
      </c>
      <c r="I67" s="17"/>
    </row>
    <row r="68" ht="29" customHeight="1" spans="1:9">
      <c r="A68" s="6">
        <v>64</v>
      </c>
      <c r="B68" s="7" t="s">
        <v>286</v>
      </c>
      <c r="C68" s="7" t="s">
        <v>229</v>
      </c>
      <c r="D68" s="8">
        <v>2</v>
      </c>
      <c r="E68" s="8" t="s">
        <v>276</v>
      </c>
      <c r="F68" s="8">
        <v>200</v>
      </c>
      <c r="G68" s="8">
        <v>2</v>
      </c>
      <c r="H68" s="8">
        <f t="shared" si="1"/>
        <v>400</v>
      </c>
      <c r="I68" s="17"/>
    </row>
    <row r="69" ht="29" customHeight="1" spans="1:9">
      <c r="A69" s="6">
        <v>65</v>
      </c>
      <c r="B69" s="7" t="s">
        <v>286</v>
      </c>
      <c r="C69" s="7" t="s">
        <v>230</v>
      </c>
      <c r="D69" s="8">
        <v>2</v>
      </c>
      <c r="E69" s="8" t="s">
        <v>276</v>
      </c>
      <c r="F69" s="8">
        <v>200</v>
      </c>
      <c r="G69" s="8">
        <v>2</v>
      </c>
      <c r="H69" s="8">
        <f t="shared" si="1"/>
        <v>400</v>
      </c>
      <c r="I69" s="17"/>
    </row>
    <row r="70" ht="29" customHeight="1" spans="1:9">
      <c r="A70" s="6">
        <v>66</v>
      </c>
      <c r="B70" s="7" t="s">
        <v>286</v>
      </c>
      <c r="C70" s="7" t="s">
        <v>231</v>
      </c>
      <c r="D70" s="8">
        <v>4</v>
      </c>
      <c r="E70" s="8" t="s">
        <v>276</v>
      </c>
      <c r="F70" s="8">
        <v>200</v>
      </c>
      <c r="G70" s="8">
        <v>2</v>
      </c>
      <c r="H70" s="8">
        <f t="shared" si="1"/>
        <v>400</v>
      </c>
      <c r="I70" s="17"/>
    </row>
    <row r="71" ht="29" customHeight="1" spans="1:9">
      <c r="A71" s="6">
        <v>67</v>
      </c>
      <c r="B71" s="7" t="s">
        <v>191</v>
      </c>
      <c r="C71" s="7" t="s">
        <v>193</v>
      </c>
      <c r="D71" s="8">
        <v>2</v>
      </c>
      <c r="E71" s="8" t="s">
        <v>276</v>
      </c>
      <c r="F71" s="8">
        <v>200</v>
      </c>
      <c r="G71" s="8">
        <v>3.5</v>
      </c>
      <c r="H71" s="8">
        <f t="shared" si="1"/>
        <v>700</v>
      </c>
      <c r="I71" s="17"/>
    </row>
    <row r="72" ht="29" customHeight="1" spans="1:9">
      <c r="A72" s="6">
        <v>68</v>
      </c>
      <c r="B72" s="7" t="s">
        <v>191</v>
      </c>
      <c r="C72" s="7" t="s">
        <v>199</v>
      </c>
      <c r="D72" s="8">
        <v>3</v>
      </c>
      <c r="E72" s="8" t="s">
        <v>276</v>
      </c>
      <c r="F72" s="8">
        <v>200</v>
      </c>
      <c r="G72" s="8">
        <v>2</v>
      </c>
      <c r="H72" s="8">
        <f t="shared" si="1"/>
        <v>400</v>
      </c>
      <c r="I72" s="17"/>
    </row>
    <row r="73" ht="29" customHeight="1" spans="1:9">
      <c r="A73" s="6">
        <v>69</v>
      </c>
      <c r="B73" s="7" t="s">
        <v>191</v>
      </c>
      <c r="C73" s="7" t="s">
        <v>198</v>
      </c>
      <c r="D73" s="8">
        <v>1</v>
      </c>
      <c r="E73" s="8" t="s">
        <v>276</v>
      </c>
      <c r="F73" s="8">
        <v>200</v>
      </c>
      <c r="G73" s="8">
        <v>2.5</v>
      </c>
      <c r="H73" s="8">
        <f t="shared" si="1"/>
        <v>500</v>
      </c>
      <c r="I73" s="17"/>
    </row>
    <row r="74" ht="29" customHeight="1" spans="1:9">
      <c r="A74" s="9">
        <v>70</v>
      </c>
      <c r="B74" s="10" t="s">
        <v>191</v>
      </c>
      <c r="C74" s="10" t="s">
        <v>197</v>
      </c>
      <c r="D74" s="11">
        <v>2</v>
      </c>
      <c r="E74" s="8" t="s">
        <v>276</v>
      </c>
      <c r="F74" s="8">
        <v>200</v>
      </c>
      <c r="G74" s="8">
        <v>4.5</v>
      </c>
      <c r="H74" s="8">
        <f t="shared" si="1"/>
        <v>900</v>
      </c>
      <c r="I74" s="17"/>
    </row>
    <row r="75" ht="29" customHeight="1" spans="1:9">
      <c r="A75" s="12"/>
      <c r="B75" s="13"/>
      <c r="C75" s="13"/>
      <c r="D75" s="14"/>
      <c r="E75" s="8" t="s">
        <v>267</v>
      </c>
      <c r="F75" s="8">
        <v>500</v>
      </c>
      <c r="G75" s="8">
        <v>2</v>
      </c>
      <c r="H75" s="8">
        <f t="shared" si="1"/>
        <v>1000</v>
      </c>
      <c r="I75" s="17"/>
    </row>
    <row r="76" ht="29" customHeight="1" spans="1:9">
      <c r="A76" s="6">
        <v>71</v>
      </c>
      <c r="B76" s="7" t="s">
        <v>232</v>
      </c>
      <c r="C76" s="7" t="s">
        <v>234</v>
      </c>
      <c r="D76" s="8">
        <v>2</v>
      </c>
      <c r="E76" s="8" t="s">
        <v>276</v>
      </c>
      <c r="F76" s="8">
        <v>200</v>
      </c>
      <c r="G76" s="8">
        <v>2</v>
      </c>
      <c r="H76" s="8">
        <f t="shared" si="1"/>
        <v>400</v>
      </c>
      <c r="I76" s="17"/>
    </row>
    <row r="77" ht="48" customHeight="1" spans="1:9">
      <c r="A77" s="6">
        <v>72</v>
      </c>
      <c r="B77" s="7" t="s">
        <v>287</v>
      </c>
      <c r="C77" s="7" t="s">
        <v>90</v>
      </c>
      <c r="D77" s="8">
        <v>1</v>
      </c>
      <c r="E77" s="8" t="s">
        <v>265</v>
      </c>
      <c r="F77" s="8">
        <v>200</v>
      </c>
      <c r="G77" s="8">
        <v>6</v>
      </c>
      <c r="H77" s="8">
        <v>1200</v>
      </c>
      <c r="I77" s="17"/>
    </row>
    <row r="78" ht="48" customHeight="1" spans="1:9">
      <c r="A78" s="6" t="s">
        <v>236</v>
      </c>
      <c r="B78" s="7" t="s">
        <v>288</v>
      </c>
      <c r="C78" s="7"/>
      <c r="D78" s="8">
        <v>200</v>
      </c>
      <c r="E78" s="8"/>
      <c r="F78" s="8"/>
      <c r="G78" s="8" t="s">
        <v>289</v>
      </c>
      <c r="H78" s="7">
        <v>79762</v>
      </c>
      <c r="I78" s="17"/>
    </row>
    <row r="79" ht="30" customHeight="1" spans="1:9">
      <c r="A79" s="18" t="s">
        <v>290</v>
      </c>
      <c r="B79" s="18"/>
      <c r="C79" s="18"/>
      <c r="D79" s="18"/>
      <c r="E79" s="18"/>
      <c r="F79" s="18"/>
      <c r="G79" s="18"/>
      <c r="H79" s="18"/>
      <c r="I79" s="18"/>
    </row>
    <row r="80" ht="23" customHeight="1" spans="1:10">
      <c r="A80" s="19" t="s">
        <v>291</v>
      </c>
      <c r="B80" s="19"/>
      <c r="C80" s="19"/>
      <c r="D80" s="19"/>
      <c r="E80" s="19"/>
      <c r="F80" s="19"/>
      <c r="G80" s="19"/>
      <c r="H80" s="19"/>
      <c r="I80" s="19"/>
      <c r="J80" s="19"/>
    </row>
  </sheetData>
  <mergeCells count="12">
    <mergeCell ref="A1:I1"/>
    <mergeCell ref="A2:I2"/>
    <mergeCell ref="A79:I79"/>
    <mergeCell ref="A80:J80"/>
    <mergeCell ref="A19:A20"/>
    <mergeCell ref="A74:A75"/>
    <mergeCell ref="B19:B20"/>
    <mergeCell ref="B74:B75"/>
    <mergeCell ref="C19:C20"/>
    <mergeCell ref="C74:C75"/>
    <mergeCell ref="D19:D20"/>
    <mergeCell ref="D74:D7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农机作业补贴花名表</vt:lpstr>
      <vt:lpstr>农机作业补贴汇总表</vt:lpstr>
      <vt:lpstr>种植养殖汇总表</vt:lpstr>
      <vt:lpstr>种植养殖花名表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uos</cp:lastModifiedBy>
  <dcterms:created xsi:type="dcterms:W3CDTF">2017-01-04T15:17:00Z</dcterms:created>
  <cp:lastPrinted>2018-11-07T14:03:00Z</cp:lastPrinted>
  <dcterms:modified xsi:type="dcterms:W3CDTF">2024-09-03T08:45:50Z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2052-11.8.2.12129</vt:lpwstr>
  </property>
  <property fmtid="{D5CDD505-2E9C-101B-9397-08002B2CF9AE}" pid="3" name="ICV">
    <vt:lpwstr>991799660E3A47FAACEB834ACE34A9C3_13</vt:lpwstr>
  </property>
</Properties>
</file>